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ecan\Cadre didactice\2021-2022\Evaluare\"/>
    </mc:Choice>
  </mc:AlternateContent>
  <bookViews>
    <workbookView xWindow="0" yWindow="0" windowWidth="28800" windowHeight="12330"/>
  </bookViews>
  <sheets>
    <sheet name="Informatii utile" sheetId="2" r:id="rId1"/>
    <sheet name="Macheta I_Plan_Individual" sheetId="1" r:id="rId2"/>
    <sheet name="Alte activitati academice" sheetId="7" r:id="rId3"/>
    <sheet name="Centralizator MI-AN 1" sheetId="5" r:id="rId4"/>
    <sheet name="Centralizator MI-AN 2" sheetId="6" r:id="rId5"/>
    <sheet name="Centralizator MI-AN 3" sheetId="3" r:id="rId6"/>
  </sheets>
  <definedNames>
    <definedName name="_xlnm._FilterDatabase" localSheetId="1" hidden="1">'Macheta I_Plan_Individual'!$B$445:$U$458</definedName>
    <definedName name="OLE_LINK3" localSheetId="1">'Macheta I_Plan_Individual'!#REF!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450" i="1" l="1"/>
  <c r="T451" i="1"/>
  <c r="T452" i="1"/>
  <c r="T449" i="1"/>
  <c r="O452" i="1" l="1"/>
  <c r="N452" i="1"/>
  <c r="M452" i="1"/>
  <c r="O450" i="1"/>
  <c r="O451" i="1"/>
  <c r="O449" i="1"/>
  <c r="N450" i="1"/>
  <c r="N451" i="1"/>
  <c r="N449" i="1"/>
  <c r="M450" i="1"/>
  <c r="M451" i="1"/>
  <c r="M449" i="1"/>
  <c r="K359" i="1" l="1"/>
  <c r="M359" i="1"/>
  <c r="L359" i="1"/>
  <c r="V163" i="1"/>
  <c r="V164" i="1"/>
  <c r="V165" i="1"/>
  <c r="V166" i="1"/>
  <c r="V167" i="1"/>
  <c r="U163" i="1"/>
  <c r="U164" i="1"/>
  <c r="U165" i="1"/>
  <c r="U166" i="1"/>
  <c r="U167" i="1"/>
  <c r="T159" i="1"/>
  <c r="T160" i="1"/>
  <c r="T161" i="1"/>
  <c r="T162" i="1"/>
  <c r="T163" i="1"/>
  <c r="T164" i="1"/>
  <c r="T165" i="1"/>
  <c r="T166" i="1"/>
  <c r="T167" i="1"/>
  <c r="O163" i="1"/>
  <c r="O164" i="1"/>
  <c r="O165" i="1"/>
  <c r="O166" i="1"/>
  <c r="O167" i="1"/>
  <c r="M164" i="1"/>
  <c r="M165" i="1"/>
  <c r="M166" i="1"/>
  <c r="M167" i="1"/>
  <c r="N163" i="1"/>
  <c r="N164" i="1"/>
  <c r="N165" i="1"/>
  <c r="N166" i="1"/>
  <c r="N167" i="1"/>
  <c r="M163" i="1"/>
  <c r="I79" i="1"/>
  <c r="H79" i="1"/>
  <c r="G79" i="1"/>
  <c r="K60" i="1" l="1"/>
  <c r="K35" i="1"/>
  <c r="N158" i="1" l="1"/>
  <c r="L60" i="1" l="1"/>
  <c r="M60" i="1"/>
  <c r="O160" i="1"/>
  <c r="O161" i="1"/>
  <c r="O162" i="1"/>
  <c r="O159" i="1"/>
  <c r="M162" i="1"/>
  <c r="M160" i="1"/>
  <c r="M161" i="1"/>
  <c r="M159" i="1"/>
  <c r="T158" i="1"/>
  <c r="O158" i="1"/>
  <c r="M158" i="1"/>
  <c r="P28" i="7" l="1"/>
  <c r="P27" i="7"/>
  <c r="P26" i="7"/>
  <c r="P25" i="7"/>
  <c r="P24" i="7"/>
  <c r="P23" i="7"/>
  <c r="P22" i="7"/>
  <c r="P21" i="7"/>
  <c r="P20" i="7"/>
  <c r="P19" i="7"/>
  <c r="P18" i="7"/>
  <c r="P17" i="7"/>
  <c r="P16" i="7"/>
  <c r="P15" i="7"/>
  <c r="P14" i="7"/>
  <c r="P13" i="7"/>
  <c r="P12" i="7"/>
  <c r="P11" i="7"/>
  <c r="P10" i="7"/>
  <c r="P9" i="7"/>
  <c r="V159" i="1" l="1"/>
  <c r="V160" i="1"/>
  <c r="V161" i="1"/>
  <c r="V162" i="1"/>
  <c r="V158" i="1"/>
  <c r="U159" i="1"/>
  <c r="U160" i="1"/>
  <c r="U161" i="1"/>
  <c r="U162" i="1"/>
  <c r="U158" i="1"/>
  <c r="N160" i="1"/>
  <c r="N161" i="1"/>
  <c r="N162" i="1"/>
  <c r="N159" i="1"/>
  <c r="K79" i="1"/>
  <c r="L79" i="1"/>
  <c r="J79" i="1"/>
  <c r="H637" i="1" l="1"/>
  <c r="K637" i="1"/>
  <c r="L637" i="1"/>
  <c r="J637" i="1"/>
  <c r="I637" i="1"/>
  <c r="G637" i="1"/>
  <c r="K148" i="1" l="1"/>
  <c r="J148" i="1"/>
  <c r="H148" i="1"/>
  <c r="I148" i="1"/>
  <c r="G148" i="1"/>
  <c r="L148" i="1"/>
  <c r="K131" i="1"/>
  <c r="L131" i="1"/>
  <c r="J131" i="1"/>
  <c r="H131" i="1"/>
  <c r="I131" i="1"/>
  <c r="G131" i="1"/>
  <c r="J114" i="1"/>
  <c r="K114" i="1"/>
  <c r="L114" i="1"/>
  <c r="H114" i="1"/>
  <c r="I114" i="1"/>
  <c r="G114" i="1"/>
  <c r="L35" i="1"/>
  <c r="M35" i="1"/>
  <c r="N29" i="7" l="1"/>
  <c r="M29" i="7"/>
  <c r="L29" i="7"/>
  <c r="K29" i="7"/>
  <c r="J29" i="7"/>
  <c r="I29" i="7"/>
  <c r="T459" i="1" l="1"/>
  <c r="O459" i="1"/>
  <c r="N459" i="1"/>
  <c r="M459" i="1"/>
  <c r="U459" i="1" l="1"/>
  <c r="V459" i="1"/>
  <c r="L605" i="1"/>
  <c r="K605" i="1"/>
  <c r="J605" i="1"/>
  <c r="I605" i="1"/>
  <c r="H605" i="1"/>
  <c r="G605" i="1"/>
  <c r="G359" i="1"/>
  <c r="F359" i="1"/>
  <c r="E359" i="1"/>
  <c r="L492" i="1" l="1"/>
  <c r="K492" i="1"/>
  <c r="J492" i="1"/>
  <c r="I492" i="1"/>
  <c r="H492" i="1"/>
  <c r="G492" i="1"/>
  <c r="F60" i="1" l="1"/>
  <c r="G60" i="1"/>
  <c r="E60" i="1"/>
  <c r="T168" i="1" l="1"/>
  <c r="M168" i="1"/>
  <c r="N168" i="1"/>
  <c r="O168" i="1"/>
  <c r="E35" i="1"/>
  <c r="J617" i="1"/>
  <c r="K617" i="1"/>
  <c r="L617" i="1"/>
  <c r="M617" i="1"/>
  <c r="L591" i="1"/>
  <c r="K591" i="1"/>
  <c r="J591" i="1"/>
  <c r="I591" i="1"/>
  <c r="J579" i="1"/>
  <c r="K579" i="1"/>
  <c r="L579" i="1"/>
  <c r="M579" i="1"/>
  <c r="I563" i="1"/>
  <c r="J563" i="1"/>
  <c r="K563" i="1"/>
  <c r="L563" i="1"/>
  <c r="J545" i="1"/>
  <c r="K545" i="1"/>
  <c r="L545" i="1"/>
  <c r="M545" i="1"/>
  <c r="I527" i="1"/>
  <c r="J527" i="1"/>
  <c r="K527" i="1"/>
  <c r="L527" i="1"/>
  <c r="I439" i="1"/>
  <c r="J439" i="1"/>
  <c r="K439" i="1"/>
  <c r="L439" i="1"/>
  <c r="I472" i="1"/>
  <c r="J472" i="1"/>
  <c r="K472" i="1"/>
  <c r="L472" i="1"/>
  <c r="E658" i="1" l="1"/>
  <c r="G25" i="5" s="1"/>
  <c r="H658" i="1"/>
  <c r="I658" i="1"/>
  <c r="G26" i="3" s="1"/>
  <c r="G658" i="1"/>
  <c r="G27" i="6" s="1"/>
  <c r="I416" i="1"/>
  <c r="J416" i="1"/>
  <c r="K416" i="1"/>
  <c r="L416" i="1"/>
  <c r="G22" i="6"/>
  <c r="G21" i="6"/>
  <c r="G20" i="6"/>
  <c r="G20" i="5"/>
  <c r="G19" i="5"/>
  <c r="G18" i="5"/>
  <c r="I400" i="1"/>
  <c r="J400" i="1"/>
  <c r="K400" i="1"/>
  <c r="L400" i="1"/>
  <c r="H339" i="1"/>
  <c r="I339" i="1"/>
  <c r="J339" i="1"/>
  <c r="K339" i="1"/>
  <c r="L339" i="1"/>
  <c r="I314" i="1"/>
  <c r="J314" i="1"/>
  <c r="K314" i="1"/>
  <c r="L314" i="1"/>
  <c r="I248" i="1"/>
  <c r="J248" i="1"/>
  <c r="K248" i="1"/>
  <c r="L248" i="1"/>
  <c r="I291" i="1"/>
  <c r="J291" i="1"/>
  <c r="K291" i="1"/>
  <c r="L291" i="1"/>
  <c r="J272" i="1"/>
  <c r="K272" i="1"/>
  <c r="L272" i="1"/>
  <c r="M272" i="1"/>
  <c r="I222" i="1"/>
  <c r="J222" i="1"/>
  <c r="K222" i="1"/>
  <c r="L222" i="1"/>
  <c r="K381" i="1"/>
  <c r="L381" i="1"/>
  <c r="M381" i="1"/>
  <c r="N381" i="1"/>
  <c r="H100" i="1"/>
  <c r="I100" i="1"/>
  <c r="E656" i="1" s="1"/>
  <c r="E25" i="5" s="1"/>
  <c r="J100" i="1"/>
  <c r="G656" i="1" s="1"/>
  <c r="K100" i="1"/>
  <c r="I656" i="1" s="1"/>
  <c r="F35" i="1"/>
  <c r="H439" i="1"/>
  <c r="G439" i="1"/>
  <c r="J26" i="1"/>
  <c r="J27" i="1"/>
  <c r="J28" i="1"/>
  <c r="J29" i="1"/>
  <c r="J30" i="1"/>
  <c r="J31" i="1"/>
  <c r="J32" i="1"/>
  <c r="J33" i="1"/>
  <c r="J34" i="1"/>
  <c r="H472" i="1"/>
  <c r="I545" i="1"/>
  <c r="H563" i="1"/>
  <c r="I579" i="1"/>
  <c r="H591" i="1"/>
  <c r="I617" i="1"/>
  <c r="G472" i="1"/>
  <c r="H545" i="1"/>
  <c r="G563" i="1"/>
  <c r="H579" i="1"/>
  <c r="G591" i="1"/>
  <c r="H617" i="1"/>
  <c r="K203" i="1"/>
  <c r="G21" i="3"/>
  <c r="G20" i="3"/>
  <c r="G19" i="3"/>
  <c r="G35" i="1"/>
  <c r="F100" i="1"/>
  <c r="D656" i="1" s="1"/>
  <c r="I381" i="1"/>
  <c r="G222" i="1"/>
  <c r="H272" i="1"/>
  <c r="G291" i="1"/>
  <c r="G248" i="1"/>
  <c r="G314" i="1"/>
  <c r="G339" i="1"/>
  <c r="G400" i="1"/>
  <c r="G416" i="1"/>
  <c r="G527" i="1"/>
  <c r="J381" i="1"/>
  <c r="H222" i="1"/>
  <c r="I272" i="1"/>
  <c r="H291" i="1"/>
  <c r="H248" i="1"/>
  <c r="H314" i="1"/>
  <c r="H400" i="1"/>
  <c r="H416" i="1"/>
  <c r="H527" i="1"/>
  <c r="G100" i="1"/>
  <c r="H656" i="1" l="1"/>
  <c r="K658" i="1"/>
  <c r="F658" i="1"/>
  <c r="G26" i="6" s="1"/>
  <c r="D658" i="1"/>
  <c r="K656" i="1"/>
  <c r="F656" i="1"/>
  <c r="G25" i="3"/>
  <c r="E27" i="6"/>
  <c r="E26" i="3"/>
  <c r="G203" i="1"/>
  <c r="D657" i="1" s="1"/>
  <c r="U168" i="1"/>
  <c r="G657" i="1" s="1"/>
  <c r="V168" i="1"/>
  <c r="I203" i="1"/>
  <c r="H657" i="1" s="1"/>
  <c r="H203" i="1"/>
  <c r="F657" i="1" s="1"/>
  <c r="H659" i="1" l="1"/>
  <c r="J657" i="1"/>
  <c r="J658" i="1"/>
  <c r="D659" i="1"/>
  <c r="F659" i="1"/>
  <c r="G659" i="1"/>
  <c r="J656" i="1"/>
  <c r="F26" i="6"/>
  <c r="E25" i="3"/>
  <c r="F25" i="3"/>
  <c r="F27" i="6"/>
  <c r="E26" i="6"/>
  <c r="F24" i="5"/>
  <c r="G24" i="5"/>
  <c r="L203" i="1"/>
  <c r="I657" i="1" s="1"/>
  <c r="I659" i="1" s="1"/>
  <c r="J203" i="1"/>
  <c r="E657" i="1" s="1"/>
  <c r="E659" i="1" s="1"/>
  <c r="K657" i="1" l="1"/>
  <c r="H26" i="6"/>
  <c r="H25" i="3"/>
  <c r="H27" i="6"/>
  <c r="H24" i="5"/>
  <c r="F25" i="5"/>
  <c r="F26" i="3"/>
  <c r="E24" i="5"/>
  <c r="H26" i="3" l="1"/>
  <c r="H25" i="5"/>
</calcChain>
</file>

<file path=xl/sharedStrings.xml><?xml version="1.0" encoding="utf-8"?>
<sst xmlns="http://schemas.openxmlformats.org/spreadsheetml/2006/main" count="910" uniqueCount="400">
  <si>
    <t>activităţi de evaluare 0,5 ore fizice/student</t>
  </si>
  <si>
    <t>organizare comisie finalizare studii 10 ore fizice (pentru secretar comisie)</t>
  </si>
  <si>
    <t>Consultatii 28 ore fizice / an / disciplina din norma prevazuta in statul de functii.</t>
  </si>
  <si>
    <t xml:space="preserve">10 ore fizice / candidat pentru fiecare membru al comisiei, inclusiv pentru preşedintele comisiei </t>
  </si>
  <si>
    <t>60 ore pentru unitate. Se împart între membrii unităţii (prin asumare).</t>
  </si>
  <si>
    <t>Responsabil activităţi admitere (responsabil oficiu permanent al admiterii), 200 ore fizice / an.</t>
  </si>
  <si>
    <t>Responsabil concurs profesional „Candin Liteanu”, 50 ore fizice / an.</t>
  </si>
  <si>
    <t xml:space="preserve">Responsabil pe facultate cu activităţile internaţionale, Responsabil Francofonie, Erasmus etc. 50 ore fizice / an. </t>
  </si>
  <si>
    <t xml:space="preserve">Responsabil SSM, ISU, maximum 50 ore fizice / an.  </t>
  </si>
  <si>
    <t>Denumire activitate</t>
  </si>
  <si>
    <t>Coeficient de conversie a orei fizice în ore convenționale</t>
  </si>
  <si>
    <t>Licenţă</t>
  </si>
  <si>
    <t>Master/ Doctorat</t>
  </si>
  <si>
    <t>activităţi de predare (curs)</t>
  </si>
  <si>
    <t>2,5</t>
  </si>
  <si>
    <t>activităţi de predare în limbi de circulație internaţională</t>
  </si>
  <si>
    <t>3,13</t>
  </si>
  <si>
    <t>activităţi de seminar</t>
  </si>
  <si>
    <t>1,5</t>
  </si>
  <si>
    <t>activităţi de seminar în limbi de circulație internațională</t>
  </si>
  <si>
    <t>1,25</t>
  </si>
  <si>
    <t>1,88</t>
  </si>
  <si>
    <t>lucrări practice</t>
  </si>
  <si>
    <t>lucrări practice în limbi de circulație internațională</t>
  </si>
  <si>
    <t>lucrări de laborator</t>
  </si>
  <si>
    <t>lucrări de laborator în limbi de circulație internațională</t>
  </si>
  <si>
    <t>îndrumare de proiecte de an</t>
  </si>
  <si>
    <t>îndrumare de proiecte de an în limbi de circulație internațională</t>
  </si>
  <si>
    <t>Nr</t>
  </si>
  <si>
    <t>Disciplina</t>
  </si>
  <si>
    <t>Tip de activitate</t>
  </si>
  <si>
    <t>Anul de studii</t>
  </si>
  <si>
    <t>Specializarea</t>
  </si>
  <si>
    <t>TOTAL</t>
  </si>
  <si>
    <t>An</t>
  </si>
  <si>
    <t>Specializare</t>
  </si>
  <si>
    <t>Forma de finalizare</t>
  </si>
  <si>
    <t>activităţi de predare în limbi de circulație internațională</t>
  </si>
  <si>
    <t>Forma de evaluare</t>
  </si>
  <si>
    <t>Tipul de evaluare</t>
  </si>
  <si>
    <t>Tipul de evaluare/activitate</t>
  </si>
  <si>
    <t>Anul</t>
  </si>
  <si>
    <t>Localitatea</t>
  </si>
  <si>
    <t>Activitatea</t>
  </si>
  <si>
    <t>Titlul proiectului</t>
  </si>
  <si>
    <t>Tipul materialului</t>
  </si>
  <si>
    <t>Titlu</t>
  </si>
  <si>
    <t>Cadru didactic</t>
  </si>
  <si>
    <t>Director departament</t>
  </si>
  <si>
    <t>Decan</t>
  </si>
  <si>
    <t>LICENTA</t>
  </si>
  <si>
    <t>Nivel  de  studii</t>
  </si>
  <si>
    <t xml:space="preserve">Specializarea </t>
  </si>
  <si>
    <t>An de studiu</t>
  </si>
  <si>
    <t>CURS</t>
  </si>
  <si>
    <t>MASTER-EN</t>
  </si>
  <si>
    <t>II</t>
  </si>
  <si>
    <t>SEMINAR</t>
  </si>
  <si>
    <t>CHIMIE</t>
  </si>
  <si>
    <t>I</t>
  </si>
  <si>
    <t>ISAPM</t>
  </si>
  <si>
    <t>III</t>
  </si>
  <si>
    <t>CHIMIE-M</t>
  </si>
  <si>
    <t>CATB</t>
  </si>
  <si>
    <t>CISOPC</t>
  </si>
  <si>
    <t>IV</t>
  </si>
  <si>
    <t>CISOPC-M</t>
  </si>
  <si>
    <t>IB</t>
  </si>
  <si>
    <t>IIPCB</t>
  </si>
  <si>
    <t>SIMON</t>
  </si>
  <si>
    <t>Q1</t>
  </si>
  <si>
    <t>Q2</t>
  </si>
  <si>
    <t>Q3</t>
  </si>
  <si>
    <t>Q4</t>
  </si>
  <si>
    <t>BDI</t>
  </si>
  <si>
    <t>ISI proceedings</t>
  </si>
  <si>
    <t>Prezentare poster</t>
  </si>
  <si>
    <t>ISBN</t>
  </si>
  <si>
    <t>Revista</t>
  </si>
  <si>
    <t>DOI</t>
  </si>
  <si>
    <t>Post.Univ.</t>
  </si>
  <si>
    <t>Fara an</t>
  </si>
  <si>
    <t>Tipul de activitate</t>
  </si>
  <si>
    <t>FUNCTIA DIDACTICA</t>
  </si>
  <si>
    <t>POZITIA IN STATUL DE FUNCTII</t>
  </si>
  <si>
    <t>Programul de consultatii se afiseaza obligatoriu pe usa cabinetului profesoral.</t>
  </si>
  <si>
    <t>Nr.</t>
  </si>
  <si>
    <t>Alte activităţi de dezvoltare instituţională (prin asumare, numărul de ore se atribuie în funcţie de anvergura acţiunii).</t>
  </si>
  <si>
    <t>FACULTATEA DE CHIMIE ȘI INGINERIE CHIMICĂ</t>
  </si>
  <si>
    <t>Str. Arany János nr. 11, Cluj-Napoca, RO-400028</t>
  </si>
  <si>
    <t>Tel.: 0264-59.38.33; Fax: 0264-59.08.18</t>
  </si>
  <si>
    <t>www.chem.ubbcluj.ro; chem@chem.ubbcluj.ro</t>
  </si>
  <si>
    <t>NUME / PRENUME</t>
  </si>
  <si>
    <t>FACULTATEA DE CHIMIE ŞI INGINERIE CHIMICĂ</t>
  </si>
  <si>
    <t>Anul de stagiu</t>
  </si>
  <si>
    <t>MASTER</t>
  </si>
  <si>
    <t>Tr.comun</t>
  </si>
  <si>
    <t xml:space="preserve"> </t>
  </si>
  <si>
    <t>Specializarea/programul</t>
  </si>
  <si>
    <t>Grupa mixta</t>
  </si>
  <si>
    <t>Forma de invatamint (licenta, master, cursuri postuniversitare)</t>
  </si>
  <si>
    <t>Limba de redactare</t>
  </si>
  <si>
    <t>Nume si prenume</t>
  </si>
  <si>
    <t>CINB-M</t>
  </si>
  <si>
    <t>Prezentare orala/Propunere proiect</t>
  </si>
  <si>
    <t>comisie concurs de admitere (organizare, administrare) 6 ore / zi pentru fiecare membru</t>
  </si>
  <si>
    <t>activitati de cercetare</t>
  </si>
  <si>
    <t>Dimensiune ştiinţifică</t>
  </si>
  <si>
    <t>Dimensiune didactică</t>
  </si>
  <si>
    <t>0,5*</t>
  </si>
  <si>
    <t>Responsabil  cu organizarea practicii de specialitate, 50 ore fizice / an.</t>
  </si>
  <si>
    <t>an 1</t>
  </si>
  <si>
    <t>an 2</t>
  </si>
  <si>
    <t>an 3</t>
  </si>
  <si>
    <t>TOTAL AN 1</t>
  </si>
  <si>
    <t>TOTAL AN 2</t>
  </si>
  <si>
    <t>TOTAL AN 3</t>
  </si>
  <si>
    <t>Centralizator AN 1'!A1</t>
  </si>
  <si>
    <t>Centralizator AN 2'!A1</t>
  </si>
  <si>
    <t>Centralizator AN 3'!A1</t>
  </si>
  <si>
    <t>DIMENSIUNI</t>
  </si>
  <si>
    <t>https://www.ubbcluj.ro/ro/infoubb/files/InfoUBB_2020_07/2020_07_06_HCA_9035_ref_la_Regulamentul_privind_%C3%AEntocmirea_statelor_de_func%C8%9Bii_ale_personalului_didactic_%C8%99i_de_cercetare_la_%C3%AEnv%C4%83%C8%9B%C4%83m%C3%A2ntul_cu_frecven%C8%9B%C4%83_Senat.pdf</t>
  </si>
  <si>
    <t>Asumare</t>
  </si>
  <si>
    <t>Rezultat</t>
  </si>
  <si>
    <t>ASUMARE</t>
  </si>
  <si>
    <t>REZULTAT</t>
  </si>
  <si>
    <t>Autori/Nume prenume</t>
  </si>
  <si>
    <t>a_07 Alte activitati de cercetare in interesul dezvoltarii institutionale.</t>
  </si>
  <si>
    <t>a_06 Perfectionare stiintifica (ex. Dezvoltarea de noi tehnici experimentale, redactare de cereri de grant,  contracte de cercetare incheiate cu mediul socio-economic derulate prin UBB.</t>
  </si>
  <si>
    <t>Carte-Editură Internaţională</t>
  </si>
  <si>
    <t>Capitol-Editură Naţională</t>
  </si>
  <si>
    <t>Capitol-Editură Internaţională</t>
  </si>
  <si>
    <t>Coordonare-Volum Naţional</t>
  </si>
  <si>
    <t>Coordonare-Volum Internaţional</t>
  </si>
  <si>
    <t>Observaţii - Indicatori rezultat</t>
  </si>
  <si>
    <t>Carte-Editură Naţională</t>
  </si>
  <si>
    <t xml:space="preserve">Număr ore </t>
  </si>
  <si>
    <t>Număr total ore pe activitate</t>
  </si>
  <si>
    <t xml:space="preserve">Număr ore/autor </t>
  </si>
  <si>
    <t>Încadrarea Publicaţiei</t>
  </si>
  <si>
    <t>Număr Autori</t>
  </si>
  <si>
    <t>a_03 Organizare de manifestări ştiinţifice. Participare la manifestări ştiinţifice.</t>
  </si>
  <si>
    <t>Număr de ore</t>
  </si>
  <si>
    <t>Număr autori</t>
  </si>
  <si>
    <t>a_05  Coordonare de centre de cercetare / grupuri de cercetare atestate de UBB şi/sau activităţi în cadrul centrelor de cercetare.</t>
  </si>
  <si>
    <t>Denumirea activităţii</t>
  </si>
  <si>
    <t>Număr ore</t>
  </si>
  <si>
    <t>Număr ore/material</t>
  </si>
  <si>
    <t>Număr de ore asumat/autor</t>
  </si>
  <si>
    <t>Titlul activităţii</t>
  </si>
  <si>
    <t>Număr de ore fizice/săptămână</t>
  </si>
  <si>
    <t xml:space="preserve">Număr total de ore </t>
  </si>
  <si>
    <t>Număr saptămâni semestru</t>
  </si>
  <si>
    <t>Tipul activităţii</t>
  </si>
  <si>
    <r>
      <t>N</t>
    </r>
    <r>
      <rPr>
        <sz val="10"/>
        <color theme="3" tint="-0.249977111117893"/>
        <rFont val="Times New Roman"/>
        <family val="1"/>
      </rPr>
      <t xml:space="preserve">umărul de ore prevăzut la indicatorul b_01 trebuie să fie cel puţin egal cu numărul de ore prevăzut în art. 10 din Regulamentul privind întocmirea Statelor de funcţii ale personalului didactic şi de cercetare din UBB la învăţământul cu frecvenţă şi Planul individual de carieră/dezvoltare academică asociat, pentru fiecare grad didactic. Persoanele care doresc să îşi orienteze planul individual de dezvoltare academic spre dimensiunea didactică pot opta pentru un număr mai mare de ore, fără a depăşi numărul maxim de ore admis prin lege. Orele asumate de cadrul didactic la itemul b_01 vor constitui norma didactică din Statul de funcţii. </t>
    </r>
  </si>
  <si>
    <t>*se va înmulţi cu numărul de studenţi</t>
  </si>
  <si>
    <t>Valorile coeficienţilor de echivalare a orelor fizice în ore convenţionale (Anexa 2 din Regulamentul privind întocmirea Statelor de funcţii ale personalului didactic şi de cercetare din UBB la învăţământul cu frecvenţă şi Planul individual de carieră/dezvoltare academică).</t>
  </si>
  <si>
    <t>Numele şi prenumele student</t>
  </si>
  <si>
    <t>Numele şi prenumele</t>
  </si>
  <si>
    <t xml:space="preserve">Numele şi prenumele doctorandului </t>
  </si>
  <si>
    <t>Numele şi prenumele conducatorului</t>
  </si>
  <si>
    <t>Data evaluării</t>
  </si>
  <si>
    <t>Număr de studenţi</t>
  </si>
  <si>
    <r>
      <t>Observatie:</t>
    </r>
    <r>
      <rPr>
        <b/>
        <sz val="9"/>
        <color theme="3" tint="-0.249977111117893"/>
        <rFont val="Times New Roman"/>
        <family val="1"/>
      </rPr>
      <t xml:space="preserve"> </t>
    </r>
    <r>
      <rPr>
        <sz val="9"/>
        <color theme="3" tint="-0.249977111117893"/>
        <rFont val="Times New Roman"/>
        <family val="1"/>
      </rPr>
      <t>Se coreleaza cu b_01.</t>
    </r>
  </si>
  <si>
    <t xml:space="preserve">b_07 Evaluare şi activităţi complementare în cadrul comisiilor de finalizare a studiilor </t>
  </si>
  <si>
    <t xml:space="preserve">b_08 Consultaţii </t>
  </si>
  <si>
    <t>Brevete: 900 de ore pentru brevet naţional, 1200 de ore pentru brevet internaţional.</t>
  </si>
  <si>
    <t>Coeficient de conversie a orei fizice în ore convenţionale Master/ Doctorat</t>
  </si>
  <si>
    <t xml:space="preserve">Pentru toate formele conexe cursurilor de la capitolul b_01. </t>
  </si>
  <si>
    <t xml:space="preserve">Observaţie: Se corelează cu b_01 – activitati din norma din statele de functii. </t>
  </si>
  <si>
    <t>Denumire acţiune / Nume student</t>
  </si>
  <si>
    <t>Numele şi prenumele candidatului</t>
  </si>
  <si>
    <t xml:space="preserve">Denumirea manifestării </t>
  </si>
  <si>
    <t>Ţara</t>
  </si>
  <si>
    <t xml:space="preserve">c_02 Examene grad II, vizite grad I </t>
  </si>
  <si>
    <t>Unitatea de învăţământ</t>
  </si>
  <si>
    <t>c_06 Organizarea de schimburi academice intre diferite universitati din tara si din strainatate. Participarea la programele internationale la care Romania este parte.</t>
  </si>
  <si>
    <t>Dimensiune civică</t>
  </si>
  <si>
    <t xml:space="preserve">Elaborare orar. </t>
  </si>
  <si>
    <t>Elaborare de documente de acreditare/evaluare/ranking-uri.</t>
  </si>
  <si>
    <t>Organizarea de întâlniri cu reprezentanţi ai mediului de afaceri. Cu justificarea numărul de ore.</t>
  </si>
  <si>
    <t xml:space="preserve">b_09 Cursuri, manuale, culegeri de probleme pentru studenţi (cu ISBN), introducerea de cursuri noi, materiale didactice specifice inovative (inclusiv în format electronic) </t>
  </si>
  <si>
    <t xml:space="preserve">Număr de coordonatori </t>
  </si>
  <si>
    <r>
      <rPr>
        <b/>
        <i/>
        <sz val="20"/>
        <rFont val="Times New Roman"/>
        <family val="1"/>
      </rPr>
      <t>DIMENSIUNE ŞTIINŢIFICĂ</t>
    </r>
    <r>
      <rPr>
        <b/>
        <sz val="20"/>
        <rFont val="Times New Roman"/>
        <family val="1"/>
      </rPr>
      <t xml:space="preserve"> (a) ( Activităţi de cercetare ştiinţifică, dezvoltare tehnologică, activităţi de proiectare, potrivit specificului.</t>
    </r>
  </si>
  <si>
    <r>
      <t>Activităţi de evaluare</t>
    </r>
    <r>
      <rPr>
        <b/>
        <sz val="11"/>
        <rFont val="Times New Roman"/>
        <family val="1"/>
      </rPr>
      <t xml:space="preserve"> </t>
    </r>
  </si>
  <si>
    <t xml:space="preserve">b_06 Evaluare în cadrul concursurilor de admitere la toate formele de învăţământ (licenţă, master, postuniversitare, altele decât doctoratul) </t>
  </si>
  <si>
    <r>
      <rPr>
        <b/>
        <i/>
        <sz val="20"/>
        <rFont val="Times New Roman"/>
        <family val="1"/>
      </rPr>
      <t>DIMENSIUNE DIDACTICĂ</t>
    </r>
    <r>
      <rPr>
        <b/>
        <u/>
        <sz val="20"/>
        <rFont val="Times New Roman"/>
        <family val="1"/>
      </rPr>
      <t xml:space="preserve"> </t>
    </r>
    <r>
      <rPr>
        <b/>
        <sz val="20"/>
        <rFont val="Times New Roman"/>
        <family val="1"/>
      </rPr>
      <t>(b) (Activități normate în statul de funcţii)</t>
    </r>
  </si>
  <si>
    <t xml:space="preserve">Observaţii </t>
  </si>
  <si>
    <t>DA</t>
  </si>
  <si>
    <t>NU</t>
  </si>
  <si>
    <t>TOTAL/AN</t>
  </si>
  <si>
    <t>b_05 Evaluare în cadrul şcolii doctorale</t>
  </si>
  <si>
    <t>b_12 Tutoriat</t>
  </si>
  <si>
    <t>b_14 Alte activităţi didactice.</t>
  </si>
  <si>
    <t>Numar de ore minim</t>
  </si>
  <si>
    <t>300-400</t>
  </si>
  <si>
    <t>300-350</t>
  </si>
  <si>
    <t>Dimensiune cercetare (A)</t>
  </si>
  <si>
    <t>Dimensiune Didactica (B)</t>
  </si>
  <si>
    <t>Dimensiune Civica (C)</t>
  </si>
  <si>
    <t>3 ore / pagina A4 redactată în limba română (maghiară). Se împarte la numărul de autori, conform înţelegerii colectivului de autori.</t>
  </si>
  <si>
    <t>LABORATOR</t>
  </si>
  <si>
    <t>LICENTĂ</t>
  </si>
  <si>
    <t>DISERTAȚIE</t>
  </si>
  <si>
    <t>TOTAL PERIOADĂ</t>
  </si>
  <si>
    <t>Sursa finantare:</t>
  </si>
  <si>
    <t>Macheta I</t>
  </si>
  <si>
    <t>Macheta II</t>
  </si>
  <si>
    <t>Normele care stau la baza întocmirii planului individual de carieră/dezvoltare academică sunt Legea Educaţiei 1/2011 cu modificările ulterioare, Carta UBB, Hotărârea Consiliului de Administraţie 9035/06.07 2020 aprobată prin Hotărârea Senatului  nr. 9474/13.07.2020, Hotărârea Senatului 477/13.01.2020 privind procedura operatională PO-CDUMC-AC 15, Codul de etică şi deontologie profesională al UBB aprobat prin Hotărârea Senatului 24051/10.12.2019, Hotărârile Consiliului de Administraţie 2882/17.02.2014, respectiv 47/06.01.2020 privind procedura operatională PO-CDUMC-AC 05.</t>
  </si>
  <si>
    <t>Număr saptămâni / semestru</t>
  </si>
  <si>
    <t>Macheta I_Plan_Individual'!A1</t>
  </si>
  <si>
    <t>CENTRALIZATOR AN 1</t>
  </si>
  <si>
    <t>2020-2021</t>
  </si>
  <si>
    <t>Nefinantat</t>
  </si>
  <si>
    <t>Detalii sursa finantare</t>
  </si>
  <si>
    <r>
      <t xml:space="preserve">Semnatura/Data </t>
    </r>
    <r>
      <rPr>
        <b/>
        <sz val="11"/>
        <color theme="5" tint="-0.249977111117893"/>
        <rFont val="Times New Roman"/>
        <family val="1"/>
      </rPr>
      <t>ASUMARE</t>
    </r>
  </si>
  <si>
    <r>
      <t xml:space="preserve">Semnatura/Data </t>
    </r>
    <r>
      <rPr>
        <b/>
        <sz val="11"/>
        <color theme="3" tint="0.39997558519241921"/>
        <rFont val="Times New Roman"/>
        <family val="1"/>
      </rPr>
      <t>REZULTAT</t>
    </r>
  </si>
  <si>
    <t>Regulamentul pentru întocmirea statelor de funcţii şi a planului individual de carieră îl gasiti accesând link-ul de mai jos.</t>
  </si>
  <si>
    <t>Planul individual de carieră este constituit din trei dimensiuni: dimensiunea cercetare (A), dimensiunea didactică (B) si dimensiunea civică (C)</t>
  </si>
  <si>
    <t xml:space="preserve">Numărul maxim ore/an (A+B+C=1600) </t>
  </si>
  <si>
    <t>*Planul individual de carieră/dezvoltare academică se realizează pe o perioadă de 3 ani (cu excepţia persoanelor angajate cu contract pe perioadă determinată a cărui durată este mai mică de 3 ani). Acesta poate fi modificat pe parcursul celor 3 ani numai la începutul unui nou an universitar pe baza unor argumente temeinice.</t>
  </si>
  <si>
    <r>
      <t xml:space="preserve"> 100 ore pentru o lucrare ştiinţifică publicată într-o revită BDI, ISI proceedings, lucrări în extenso publicate în volume ale manifestărilor ştiinţifice. Se împarte la numărul de autori conform </t>
    </r>
    <r>
      <rPr>
        <b/>
        <sz val="9"/>
        <color theme="4" tint="-0.249977111117893"/>
        <rFont val="Times New Roman"/>
        <family val="1"/>
      </rPr>
      <t>Nota 1.</t>
    </r>
  </si>
  <si>
    <t>Finanţare</t>
  </si>
  <si>
    <t>Nume şi prenume</t>
  </si>
  <si>
    <r>
      <t xml:space="preserve">Semnătura/Data </t>
    </r>
    <r>
      <rPr>
        <b/>
        <sz val="11"/>
        <color theme="3" tint="0.39997558519241921"/>
        <rFont val="Times New Roman"/>
        <family val="1"/>
      </rPr>
      <t>REZULTAT</t>
    </r>
  </si>
  <si>
    <t>MACHETA I</t>
  </si>
  <si>
    <t>CENTRALIZATOR AN 2</t>
  </si>
  <si>
    <t>2021-2022</t>
  </si>
  <si>
    <t xml:space="preserve">ASUMATE  </t>
  </si>
  <si>
    <r>
      <t xml:space="preserve">Semnatura/Data  </t>
    </r>
    <r>
      <rPr>
        <b/>
        <sz val="11"/>
        <color theme="5"/>
        <rFont val="Times New Roman"/>
        <family val="1"/>
      </rPr>
      <t>ASUMATE</t>
    </r>
  </si>
  <si>
    <t>CENTRALIZATOR AN 3</t>
  </si>
  <si>
    <t>2022-2023</t>
  </si>
  <si>
    <r>
      <t xml:space="preserve">Semnătura/Data  </t>
    </r>
    <r>
      <rPr>
        <b/>
        <sz val="11"/>
        <color theme="5"/>
        <rFont val="Times New Roman"/>
        <family val="1"/>
      </rPr>
      <t>ASUMARE</t>
    </r>
  </si>
  <si>
    <r>
      <t>La "</t>
    </r>
    <r>
      <rPr>
        <b/>
        <sz val="10"/>
        <color theme="4"/>
        <rFont val="Arial"/>
        <family val="2"/>
      </rPr>
      <t>REZULTAT</t>
    </r>
    <r>
      <rPr>
        <sz val="10"/>
        <rFont val="Arial"/>
        <family val="2"/>
      </rPr>
      <t>" semnează cadrul didactic care completează anexa, directorul de departament şi decanul pentru verificare.</t>
    </r>
  </si>
  <si>
    <r>
      <t>La "</t>
    </r>
    <r>
      <rPr>
        <b/>
        <sz val="10"/>
        <color theme="3" tint="0.39997558519241921"/>
        <rFont val="Arial"/>
        <family val="2"/>
      </rPr>
      <t>REZULTAT</t>
    </r>
    <r>
      <rPr>
        <sz val="10"/>
        <rFont val="Arial"/>
        <family val="2"/>
      </rPr>
      <t>" semnează cadrul didactic care completează anexa, directorul de departament şi decanul pentru verificare.</t>
    </r>
  </si>
  <si>
    <r>
      <t>La "</t>
    </r>
    <r>
      <rPr>
        <b/>
        <sz val="10"/>
        <color theme="3" tint="0.39997558519241921"/>
        <rFont val="Arial"/>
        <family val="2"/>
      </rPr>
      <t>REZULTAT</t>
    </r>
    <r>
      <rPr>
        <sz val="10"/>
        <rFont val="Arial"/>
        <family val="2"/>
      </rPr>
      <t>" semnează cadrul didactic care completează anexa, directorul de departament şi decanul pentru verificare.</t>
    </r>
  </si>
  <si>
    <r>
      <t xml:space="preserve">PERIOADA: </t>
    </r>
    <r>
      <rPr>
        <sz val="10"/>
        <color indexed="10"/>
        <rFont val="Times New Roman"/>
        <family val="1"/>
      </rPr>
      <t>2020 - 2023</t>
    </r>
  </si>
  <si>
    <r>
      <t xml:space="preserve">DIMENSIUNI </t>
    </r>
    <r>
      <rPr>
        <b/>
        <sz val="10"/>
        <rFont val="Times New Roman"/>
        <family val="1"/>
      </rPr>
      <t>ASUMATE</t>
    </r>
    <r>
      <rPr>
        <sz val="10"/>
        <rFont val="Times New Roman"/>
        <family val="1"/>
      </rPr>
      <t>/</t>
    </r>
    <r>
      <rPr>
        <b/>
        <sz val="10"/>
        <rFont val="Times New Roman"/>
        <family val="1"/>
      </rPr>
      <t>REZULTAT</t>
    </r>
  </si>
  <si>
    <t>Informatii utile</t>
  </si>
  <si>
    <t>*pentru o durată mai mare de 2 luni, 28 ore fizice / student</t>
  </si>
  <si>
    <t>*pentru o durată mai mica de 2 luni, 14 ore fizice / student</t>
  </si>
  <si>
    <r>
      <t>La "</t>
    </r>
    <r>
      <rPr>
        <b/>
        <sz val="10"/>
        <color theme="5" tint="-0.249977111117893"/>
        <rFont val="Arial"/>
        <family val="2"/>
      </rPr>
      <t>ASUMARE</t>
    </r>
    <r>
      <rPr>
        <sz val="10"/>
        <rFont val="Arial"/>
        <family val="2"/>
      </rPr>
      <t>" semnează cadrul didactic care elaborează anexa şi avizează directorul de departament. Planul individual de carieră este aprobat de Consiliul Facultăţii.</t>
    </r>
  </si>
  <si>
    <t>În cazul în care la o dimensiune nu se completează numărul minim de ore obligatorii / an, în tabelul centralizator de la finalul machetei valoarea şi câmpul se vor colora în nuanţe de roşu.</t>
  </si>
  <si>
    <r>
      <t xml:space="preserve">1200 ore, pentru o lucrare stiinţifică publicată sau acceptată spre publicare (cu DOI) in Q1. Se împarte la numărul de autori conform </t>
    </r>
    <r>
      <rPr>
        <b/>
        <sz val="9"/>
        <color theme="4" tint="-0.249977111117893"/>
        <rFont val="Times New Roman"/>
        <family val="1"/>
      </rPr>
      <t>Nota 1.</t>
    </r>
  </si>
  <si>
    <r>
      <t xml:space="preserve"> 900 ore, pentru o lucrare stiinţifică publicată sau acceptată spre publicare (cu DOI) in Q2. Se împarte la numărul de autori conform </t>
    </r>
    <r>
      <rPr>
        <b/>
        <sz val="9"/>
        <color theme="4" tint="-0.249977111117893"/>
        <rFont val="Times New Roman"/>
        <family val="1"/>
      </rPr>
      <t>Nota 1.</t>
    </r>
  </si>
  <si>
    <r>
      <t xml:space="preserve"> 600 ore, pentru o lucrare stiinţifică publicată sau acceptată spre publicare (cu DOI) in Q3. Se împarte la numărul de autori conform </t>
    </r>
    <r>
      <rPr>
        <b/>
        <sz val="9"/>
        <color theme="4" tint="-0.249977111117893"/>
        <rFont val="Times New Roman"/>
        <family val="1"/>
      </rPr>
      <t>Nota 1.</t>
    </r>
  </si>
  <si>
    <r>
      <t xml:space="preserve"> 300 ore, pentru o lucrare stiinţifică publicată sau acceptată spre publicare (cu DOI)  in Q4. Se împarte la numărul de autori conform </t>
    </r>
    <r>
      <rPr>
        <b/>
        <sz val="9"/>
        <color theme="4" tint="-0.249977111117893"/>
        <rFont val="Times New Roman"/>
        <family val="1"/>
      </rPr>
      <t>Nota 1.</t>
    </r>
  </si>
  <si>
    <t>a_02 Cărţi ştiinţifice (Elaborarea tratatelor, monografiilor şi a cărţilor de specialitate, capitole sau studii în volume colective, coordonare volume ştiinţifice, traduceri de specialitate).</t>
  </si>
  <si>
    <t>Numărul mediu de lucrări de finalizare de studii/cadru didactic se stabileste anual conform procedurii interne a FCIC și se avizează de Consiliul Facultății.</t>
  </si>
  <si>
    <t>evaluare şi notare examen pentru studiile postuniversitare 0,5 ore / student / disciplină</t>
  </si>
  <si>
    <t>asistenţă la examen oral 0,5 ora fizică / student (la fel ca şi titularul de disciplină)</t>
  </si>
  <si>
    <t>asistenţă la examen scris număr de ore fizice (durata probei scrise) / examen (la fel ca şi titularul de disciplină)</t>
  </si>
  <si>
    <t>evaluare şi notare verificare pe parcurs (max. 1 ora fizică / student pentru disciplinele prevăzute cu VP în planul de invăţământ)</t>
  </si>
  <si>
    <t>DIMENSIUNE CIVICĂ (c) PRO UBB ŞI SOCIETATEA</t>
  </si>
  <si>
    <t xml:space="preserve">c_01 Activităţi în interesul învăţământului superior. Participarea la activităţi ample în interesul dezvoltării instituţionale. </t>
  </si>
  <si>
    <t>Prin asumare şi detaliere activitate.</t>
  </si>
  <si>
    <t>Responsabili laboratoare didactice 28 ore/an.</t>
  </si>
  <si>
    <t>50 ore fizice / an pentru activităţi instituţionale  realizate de membrii Consiliului facultăţii şi senatori.</t>
  </si>
  <si>
    <t>Exemplu de activităţi: îndrumarea olimpicilor, cursuri la şcoli de vară, dezvoltarea de colaborări cu mediul de afaceri, stabilirea de contracte cu terţi, protocoale de colaborare, sponsorizări, convenţii de practică pentru grupe. Alte activităţi.</t>
  </si>
  <si>
    <r>
      <t>NOTA</t>
    </r>
    <r>
      <rPr>
        <sz val="9"/>
        <color theme="3" tint="-0.249977111117893"/>
        <rFont val="Times New Roman"/>
        <family val="1"/>
      </rPr>
      <t xml:space="preserve">: Toate cadrele didactice şi cercetătorii din FCIC au obligaţia de a asuma minimum 40 ore din activităţile de tipul </t>
    </r>
    <r>
      <rPr>
        <b/>
        <sz val="9"/>
        <color theme="3" tint="-0.249977111117893"/>
        <rFont val="Times New Roman"/>
        <family val="1"/>
      </rPr>
      <t>c_01.</t>
    </r>
  </si>
  <si>
    <t>8 ore / pagina A4 redactată într-o limbă străină. Se împarte la numărul de autori, conform înţelegerii colectivului de autori.</t>
  </si>
  <si>
    <t>Coordonare volume ştiinţifice: Editură internaţională 80 ore/volum, Editură naţională 40 ore/volum.</t>
  </si>
  <si>
    <t>NOTA 1: maximum  100 de ore / eveniment/persoană. Se prezinta justificarea.</t>
  </si>
  <si>
    <r>
      <rPr>
        <sz val="9"/>
        <color theme="3" tint="-0.249977111117893"/>
        <rFont val="Times New Roman"/>
        <family val="1"/>
      </rPr>
      <t>NOTA 3</t>
    </r>
    <r>
      <rPr>
        <b/>
        <sz val="9"/>
        <color theme="3" tint="-0.249977111117893"/>
        <rFont val="Times New Roman"/>
        <family val="1"/>
      </rPr>
      <t>:</t>
    </r>
    <r>
      <rPr>
        <sz val="9"/>
        <color theme="3" tint="-0.249977111117893"/>
        <rFont val="Times New Roman"/>
        <family val="1"/>
      </rPr>
      <t xml:space="preserve"> Autorul de corespondenţă distribuie sub semnătură, numărul de ore alocat autorilor, dacă acesta este din UBB. Dacă autorul de corespondenţa nu este din UBB numărul de ore se distribuie în mod egal între autori.</t>
    </r>
  </si>
  <si>
    <t>Participarea la evenimentele ştiinţifice organizate în instituţie:  2 ore/prezentare.</t>
  </si>
  <si>
    <t>a_04 Brevete (Activităţi industriale de inovare sau inventică prevazute în planul intern, tehnologii etc).</t>
  </si>
  <si>
    <t xml:space="preserve"> a_01 Articole ştiinţifice - Indicator reper obligatoriu (1 articol/an).</t>
  </si>
  <si>
    <t>Date de identificare / Nr. de înregistrare</t>
  </si>
  <si>
    <t>Denumire / Descriere activitate</t>
  </si>
  <si>
    <t>Tehnologii: numărul de ore raportat se justifică.</t>
  </si>
  <si>
    <t xml:space="preserve">NOTA 1: Numărul de ore se împarte la numărul de autori, conform înţelegerii colectivului de autori. </t>
  </si>
  <si>
    <t>Aceste activităţi pot fi trecute în fişa postului numai dacă ele nu sunt remunerate din alte surse de finanţare (prin asumare, cu justificarea activităţii, în limita a 100 de ore).</t>
  </si>
  <si>
    <t xml:space="preserve"> 80 ore  /activitate (Coordonatorul activităţii distribuie sub semnătură numărul de ore între membrii echipei), (prin asumare). Pentru activitate complexă numărul de 80 de ore poate fi depăsit, cu justificare.</t>
  </si>
  <si>
    <t>NOTA 1: numărul de ore se corelează cu tipul de activitate şi se justifică.</t>
  </si>
  <si>
    <t>b_03 Îndrumarea doctoranzilor în stagiu (Teze de doctorat coordonate, Participare în comisii de îndrumare doctoranzi).</t>
  </si>
  <si>
    <t>Îndrumarea elaborării tezelor de doctorat 20 ore fizice/lucrare/an</t>
  </si>
  <si>
    <t>evaluare şi notare examen final (in sesiunea de examene) 0,5 ore fizice/student</t>
  </si>
  <si>
    <t>evaluare şi notare temă de casa şi / sau examene parţiale 0,5 ore / student / semestru</t>
  </si>
  <si>
    <r>
      <t>evaluare şi notare colocviu (inclusiv colocviul de practică tehnologică pentru studenţi sau evaluarea activităţilor de laborator)</t>
    </r>
    <r>
      <rPr>
        <sz val="8"/>
        <color theme="3" tint="-0.249977111117893"/>
        <rFont val="Times New Roman"/>
        <family val="1"/>
      </rPr>
      <t xml:space="preserve"> </t>
    </r>
    <r>
      <rPr>
        <sz val="9"/>
        <color theme="3" tint="-0.249977111117893"/>
        <rFont val="Times New Roman"/>
        <family val="1"/>
      </rPr>
      <t>0,5 ore fizice / student</t>
    </r>
  </si>
  <si>
    <t>comisie concurs admitere 1 ora  fizică / candidat</t>
  </si>
  <si>
    <t>comisie examene de doctorat 1 oră  fizică / candidat sau doctorand</t>
  </si>
  <si>
    <t>comisie susţinere publică teză de doctorat: referent în comisie 20 ore / teză, presedinte de comisie 10 ore</t>
  </si>
  <si>
    <t>comisie propunere, evaluare şi verificare subiecte 20 ore fizice/sesiune de admitere pentru fiecare membru</t>
  </si>
  <si>
    <t>corectură teste 8 ore fizice / examen</t>
  </si>
  <si>
    <t>comisie contestaţii 1 ore fizică / contestaţie pentru fiecare membru</t>
  </si>
  <si>
    <t>supraveghere examen scris 4 ore fizice / probă</t>
  </si>
  <si>
    <t>comisie supraveghere înscriere 3 ore fizice / zi</t>
  </si>
  <si>
    <t>Activităţile specifice organizării concursului Candin Liteanu se monitorizează în acelaşi regim cu activităţile de la admitere.</t>
  </si>
  <si>
    <t>elaborare tematică şi bibliografie 1 oră fizică / disciplină</t>
  </si>
  <si>
    <t>comisie elaborare subiecte examen scris 10 ore fizice / disciplină</t>
  </si>
  <si>
    <t>comisie examinare orală (susţinere lucrare licenţă, absolvire, master) 1/3 ore fizice / student</t>
  </si>
  <si>
    <t>comisie corectură lucrare (supracorectură) (examen scris licenţă) 0,5 ore fizice / lucrare</t>
  </si>
  <si>
    <t>comisie supraveghere (examen scris licenţă) 3 ore / proba</t>
  </si>
  <si>
    <t>comisie contestaţii 0,5 ore / contestaţii / membru</t>
  </si>
  <si>
    <t>3 ore / pagina A4 redactată în limba română. Se împarte la numărul de autori, conform înţelegerii colectivului de autori.</t>
  </si>
  <si>
    <t>100 ore / prezentare Power Point pentru curs nou sau  materiale didactice echivalente utilizate în activităţile de laborator şi / sau seminar (punerea în funcţiune a unui nou modul de lucrări practice, fişe de lucru, fişe de seminar, rezolvări de probleme).</t>
  </si>
  <si>
    <t>2 ore / saptămână /disciplină pentru îmbunătăţirea prezentărilor Power Point sau pentru îmbunătăţirea materialelor didactice pentru laborator şi / sau seminar existente.</t>
  </si>
  <si>
    <t>Pentru elaborare de materiale inovative complexe (platforma online de exerciţii, aplicaţii de specialitate pentru telefoanele mobile etc.)  numărul de ore se aloca în funcţie de complexitatea aplicaţiei şi se justifică.</t>
  </si>
  <si>
    <r>
      <t>NOTA</t>
    </r>
    <r>
      <rPr>
        <sz val="9"/>
        <color theme="3" tint="-0.249977111117893"/>
        <rFont val="Times New Roman"/>
        <family val="1"/>
      </rPr>
      <t>: Pentru realizarea activităţilor se va prezenta materialul în format electronic.</t>
    </r>
  </si>
  <si>
    <t xml:space="preserve">b_10 Organizare de practică de specialitate (pregătirea practicii, administrarea contractelor de practică/internship, activităţi specifice tutorilor stagiilor de practică etc.). </t>
  </si>
  <si>
    <r>
      <t>Specializarea coordonată în practică</t>
    </r>
    <r>
      <rPr>
        <b/>
        <sz val="11"/>
        <rFont val="Times New Roman"/>
        <family val="1"/>
      </rPr>
      <t xml:space="preserve"> (în producţie, în deplasare)</t>
    </r>
    <r>
      <rPr>
        <b/>
        <sz val="11"/>
        <color indexed="8"/>
        <rFont val="Times New Roman"/>
        <family val="1"/>
      </rPr>
      <t xml:space="preserve"> sau Nume student primit la practicăîn laborator</t>
    </r>
  </si>
  <si>
    <t>Numar de zile în cazul practicii tehnologice</t>
  </si>
  <si>
    <t>b_11 Coordonare cercuri studenteşti. Competiţii studenţeşti. Coordonarea studenţilor pentru dezvoltarea competenţelor individuale prin participarea la proiecte / acţiuni / programe dedicate acestora, altele decât cele didactice.</t>
  </si>
  <si>
    <t>Îndrumarea cercurilor ştiinţifice studenţeşti (cu certificarea de către Consiliul facultăţii a existenţei cercului şi afişarea orarului activităţilor ) 28 ore fizice / an.</t>
  </si>
  <si>
    <t>Pregătirea studenţilor în vederea obţinerii unor burse ştiinţifice sau profesionale 28 ore fizice / bursă (prin asumare).</t>
  </si>
  <si>
    <t>Pregătirea studenţilor pentru participarea la manifestări ştiinţifice studenţeşti sau concursuri profesionale 28 ore fizice / an (prin asumare).</t>
  </si>
  <si>
    <t>Îndrumarea unor studenţi în vederea participării la tabere studenţeşti profesionale etc. 10 ore fizice / student.</t>
  </si>
  <si>
    <t>Participarea în calitate de tutore expert la şcoli de vară cu caracter ştiinţific şi profesiona, se iau în considerare orele prestate efectiv (cu dovada participării).</t>
  </si>
  <si>
    <t xml:space="preserve">Îndrumarea studenţilor (tutoriat) pentru alegerea rutei profesionale în cadrul sistemului de credite transferabile. Pentru cadrele didactice propuse de conducerea facultăţii. </t>
  </si>
  <si>
    <t>Tutorat formaţiune de studii  28 ore fizice / an.</t>
  </si>
  <si>
    <t>Tutore pentru studenţi străini care efectuează stagii de cercetare în facultate:</t>
  </si>
  <si>
    <t>Tutore pentru studenţi aflaţi în stagii doctorale / postdoctorale, pe o perioadă mai mare de 3 luni, 4 ore fizice / lună.</t>
  </si>
  <si>
    <t xml:space="preserve">Consultaţii privind orientarea profesională în domeniul specialităţii studenţilor, 28  ore fizice / an. </t>
  </si>
  <si>
    <t>b_13 Coordonare programe de studii şi activităţi de promovare a specializării / programului.</t>
  </si>
  <si>
    <t>Responsabili specializări licenţă / master / studii postuniversitare etc.,  maximum 50 ore fizice / an pentru fiecare program (prin asumare). Acţiuni concrete pentru promovarea secţiei a cărui responsabil este,  2 ore / acţiune (maximum 40 ore / an).</t>
  </si>
  <si>
    <t>Elaborarea documentaţiei aferente pentru programe noi de studii, dacă acestea sunt aprobate de Consiliul Facultăţii, maximum 50 ore fizice / an.</t>
  </si>
  <si>
    <t xml:space="preserve">b_15 Participarea la programe pentru propria pregătire de specialitate şi pedagogică derulate în cadrul UBB. Pregătire individuală (autoperfecţionare). Audierea unor cursuri sau parcurgerea unor module de curs. Parcurgerea completă a formelor postuniversitare de învăţământ în domeniul de activitate sau într-unul complementar. </t>
  </si>
  <si>
    <t>Descrierea activităţii</t>
  </si>
  <si>
    <t>Membru în echipa de organizare a unor activităţii de dezvoltare instituţională, 5 ore / zi / membru dar nu mai mult de 40 ore fizice / an.</t>
  </si>
  <si>
    <t>Responsabil pe facultate cu activităţile cu mediul de afaceri, responsabil pe facultate cu relaţia cu învăţământul preuniversitar etc. 50 ore fizice / an.</t>
  </si>
  <si>
    <t>Responsabilul Comisiei de Calitate, maximum 50 ore fizice / an (pentru elaborarea documentelor de calitate).</t>
  </si>
  <si>
    <t>Participarea în comisii de concurs pentru cadre didactice sau didactic auxiliare: 10 ore fizice / candidat pentru fiecare membru al comisiei, inclusiv preşedinte.</t>
  </si>
  <si>
    <t>Se completează cu: numele şi prenumele candidatului, denumirea postului, poziţia în statul de funcţii, departamentul, facultatea, universitatea, numărul de ore.</t>
  </si>
  <si>
    <t>Publicaţii non-ştiinţifice în calitate de membru UBB şi / sau în legătură cu profesia: maximum 40 de ore/an cu justificare.</t>
  </si>
  <si>
    <t xml:space="preserve">c_03 Participare la /organizare de şcoli de vară cu activităţi academice dedicate elevilor / studenţilor </t>
  </si>
  <si>
    <t>Numarul de ore de activităţi se corelează cu programul manifestării, cu justificare.</t>
  </si>
  <si>
    <t xml:space="preserve">c_04 Organizare de manifestări culturale pentru comunitate / Contributor la evenimente / campanii de popularizare a ştiinţei / promovare a universităţii. Participare la organizare de conferinte/evenimente/workshopuri/mese rotunde etc. cu mediul de afaceri si/sau pentru comunitate. </t>
  </si>
  <si>
    <t>Denumirea manifestării</t>
  </si>
  <si>
    <t>Responsabil organizarea Zilei Porţilor Deschise 100 ore fizice / an, responsabil activităţi în laborator în cadrul Zilei Porţilor Deschise / Şcoala Altfel / alte activităţi 12 ore fizice / zi,  responsabil activităţi / experimente în aer liber în cadrul Zilei porţilor deschise / Şcoala Altfel / alte activităţi 20 ore fizice / zi, alte activităţi desfăsurate în cadrul Zilei Porţilor Deschise 8 ore / zi.</t>
  </si>
  <si>
    <t>Participarea la Ziua Porţilor Deschise la parteneri din mediul de afaceri. Numărul de ore de activităţi se corelează cu programul manifestării. Se justifică.</t>
  </si>
  <si>
    <t>*60 ore pentru eveniment. Se împart între membrii comitetului de organizare (prin asumare).</t>
  </si>
  <si>
    <r>
      <t>c_05  Înfiinţarea, amenajarea şi modernizarea laboratoarelor, a staţiilor pilot, a centrelor de excelenţă (cercetare) etc.</t>
    </r>
    <r>
      <rPr>
        <b/>
        <strike/>
        <sz val="11"/>
        <rFont val="Times New Roman"/>
        <family val="1"/>
      </rPr>
      <t xml:space="preserve"> </t>
    </r>
  </si>
  <si>
    <t>Laboratorul/Centrul/Staţia pilot</t>
  </si>
  <si>
    <t>Loc de desfăsurare</t>
  </si>
  <si>
    <t>Se asumă orele în funcţie de amploarea manifestării, maximum 40 ore / an.</t>
  </si>
  <si>
    <t xml:space="preserve">La această categorie se pot încadra misiunile Erasmus cu dovada contribuţiei la dezvoltarea schimbului internaţional (vizita partenerilor la FCIC, mobilitate studenţi sau iniţiere colaborări ştiinţifice). </t>
  </si>
  <si>
    <t>c_07 Coordonare de oficii / centre ale UBB.  Membri în comisii şi consilii ale UBB (ex. Consiliul Ştiintific, Consiliul Didactic). Participarea în comisii de specialitate la nivelul structurilor ministerului (ARACIS, CNATDCU etc.).</t>
  </si>
  <si>
    <t>Descriere activităţii</t>
  </si>
  <si>
    <t>Loc de desfăşurare</t>
  </si>
  <si>
    <t>Se asumă orele în funcţie de amploarea activităţii, maximum 40 ore / an.</t>
  </si>
  <si>
    <t>c_08 Participarea la programele instituţionale naţionale şi internaţionale la care universitatea este promotor sau partener .</t>
  </si>
  <si>
    <t>Poziţia în proiect</t>
  </si>
  <si>
    <t>Iniţiator parteneriate în programe de tipul:  Erasmus, DAAD, Marie Curie etc. maximum 50 ore  pentru fiecare program – prin asumare.</t>
  </si>
  <si>
    <t xml:space="preserve">Raportările solicitate de către instituţie şi completarea bazelor de date (exp. Raport activitate individuală pentru diferitele tipuri de finanţări, statistici, completarea Bazei Managementul Cercetării) 20 ore  fizice / an </t>
  </si>
  <si>
    <t xml:space="preserve">c_9 Programe de voluntariat (derulare, persoane atrase). Activități civice organizate în calitate de membru UBB şi / sau în legatură cu profesia. </t>
  </si>
  <si>
    <t xml:space="preserve">Prin asumare şi detaliere activitate. </t>
  </si>
  <si>
    <t>NOTA 1: Activităţile de la acest paragraf vor fi însoţite obligatoriu de dovada realizării lor.</t>
  </si>
  <si>
    <t>NOTA 2: Numărul de ore se raportează la amploarea activităţii respective.</t>
  </si>
  <si>
    <t>La această activitate vor fi raportate maximum 40 de ore / an.</t>
  </si>
  <si>
    <t xml:space="preserve"> FIŞA PLANULUI INDIVIDUAL DE CARIERĂ / DEZVOLTARE ACADEMICĂ </t>
  </si>
  <si>
    <t>CENTRALIZATOR la Fişa planului individual de carieră / dezvoltare academică</t>
  </si>
  <si>
    <t xml:space="preserve">ANEXA LA FIŞA PLAN INDIVIDUAL DE CARIERĂ / DEZVOLTARE ACADEMICĂ </t>
  </si>
  <si>
    <t>FUNCŢIA DIDACTICĂ</t>
  </si>
  <si>
    <t>POZIŢIA ÎN STATUL DE FUNCŢII</t>
  </si>
  <si>
    <t>I. Alte activităţi în interes instituţional care nu sunt cuprinse în norma academică.</t>
  </si>
  <si>
    <r>
      <rPr>
        <b/>
        <i/>
        <sz val="10"/>
        <rFont val="Arial"/>
        <family val="2"/>
      </rPr>
      <t xml:space="preserve">NOTE:   </t>
    </r>
    <r>
      <rPr>
        <b/>
        <i/>
        <sz val="10"/>
        <color rgb="FF00B050"/>
        <rFont val="Arial"/>
        <family val="2"/>
      </rPr>
      <t>1</t>
    </r>
    <r>
      <rPr>
        <b/>
        <i/>
        <sz val="10"/>
        <rFont val="Arial"/>
        <family val="2"/>
      </rPr>
      <t xml:space="preserve"> </t>
    </r>
    <r>
      <rPr>
        <b/>
        <i/>
        <sz val="10"/>
        <color rgb="FF00B050"/>
        <rFont val="Arial"/>
        <family val="2"/>
      </rPr>
      <t>În machete sunt prezentate exemple privind modul de completare colorate în verde</t>
    </r>
    <r>
      <rPr>
        <i/>
        <sz val="10"/>
        <rFont val="Arial"/>
        <family val="2"/>
      </rPr>
      <t xml:space="preserve">.  </t>
    </r>
  </si>
  <si>
    <t>Numărul de ore/activitate se va justifica.</t>
  </si>
  <si>
    <t xml:space="preserve">La finalul fiecărei machete exista pentru fiecare an un hyperlink care vă va conduce spre centralizatorul anual. </t>
  </si>
  <si>
    <t>Activităţi în interes institutional care nu sunt cuprinse in norma academică.</t>
  </si>
  <si>
    <t>În Planului individual de carieră academică sunt evidenţiate doar activităţile din norma academică de baza  care nu sunt remunerate din alte surse de finanţare (prin asumare, cu justificare).</t>
  </si>
  <si>
    <r>
      <t xml:space="preserve">*Pentru anii academici </t>
    </r>
    <r>
      <rPr>
        <b/>
        <sz val="10"/>
        <rFont val="Arial"/>
        <family val="2"/>
      </rPr>
      <t>2020-2021</t>
    </r>
    <r>
      <rPr>
        <sz val="10"/>
        <rFont val="Arial"/>
        <family val="2"/>
      </rPr>
      <t>,</t>
    </r>
    <r>
      <rPr>
        <b/>
        <sz val="10"/>
        <rFont val="Arial"/>
        <family val="2"/>
      </rPr>
      <t xml:space="preserve"> 2021-2022</t>
    </r>
    <r>
      <rPr>
        <sz val="10"/>
        <rFont val="Arial"/>
        <family val="2"/>
      </rPr>
      <t xml:space="preserve">, </t>
    </r>
    <r>
      <rPr>
        <b/>
        <sz val="10"/>
        <rFont val="Arial"/>
        <family val="2"/>
      </rPr>
      <t>2022-2023</t>
    </r>
    <r>
      <rPr>
        <sz val="10"/>
        <rFont val="Arial"/>
        <family val="2"/>
      </rPr>
      <t xml:space="preserve">, planul individual de carieră va fi întocmit şi prezentat directorului de departament până la data de 7 septembrie 2020.             *Planul academic stă la baza Fişei postului şi a Statelor de funcţii, dupa avizarea în Consiliul Facultătii. </t>
    </r>
  </si>
  <si>
    <r>
      <t xml:space="preserve">*Pentru anii academici </t>
    </r>
    <r>
      <rPr>
        <b/>
        <sz val="10"/>
        <rFont val="Arial"/>
        <family val="2"/>
      </rPr>
      <t>2020-2021</t>
    </r>
    <r>
      <rPr>
        <sz val="10"/>
        <rFont val="Arial"/>
        <family val="2"/>
      </rPr>
      <t xml:space="preserve">, </t>
    </r>
    <r>
      <rPr>
        <b/>
        <sz val="10"/>
        <rFont val="Arial"/>
        <family val="2"/>
      </rPr>
      <t>2021-2022</t>
    </r>
    <r>
      <rPr>
        <sz val="10"/>
        <rFont val="Arial"/>
        <family val="2"/>
      </rPr>
      <t xml:space="preserve">, </t>
    </r>
    <r>
      <rPr>
        <b/>
        <sz val="10"/>
        <rFont val="Arial"/>
        <family val="2"/>
      </rPr>
      <t>2022-2023</t>
    </r>
    <r>
      <rPr>
        <sz val="10"/>
        <rFont val="Arial"/>
        <family val="2"/>
      </rPr>
      <t xml:space="preserve">, planul individual de carieră va fi întocmit şi prezentat directorului de departament până la data de 7 septembrie 2020. Planul academic stă la baza Fişei postului şi a Statelor de funcţii, dupa avizarea în Consiliul Facultătii. </t>
    </r>
  </si>
  <si>
    <t xml:space="preserve">Planul individual de cariera se realizează pe o durată de 3 ani universitari. </t>
  </si>
  <si>
    <t>La Facultatea de Chimie şi Inginerie Chimică numărul de ore minim obligatorii (avizate de Consiliul Facultății) pe cele trei dimensiuni este:</t>
  </si>
  <si>
    <t xml:space="preserve">*Planul individual de carieră/dezvoltare academică prezentat în Macheta I este constituit în baza Hotărârii Senatului nr. 9474/13.07.2020 şi conţine toţi indicatorii reper grupaţi pe dimensiuni conform Fişei Planului Individiual de dezvoltarea academica din anexa 3 a hotărârii mai sus menţionate. Aceşti itemi au fost completaţi cu unii specifici Facultății de Chimie și Inginerie Chimică. </t>
  </si>
  <si>
    <t>Se pot trece toate activitatile care contribuie la dezvoltarea institutionala si nu sunt cuprinse în norma de bază.</t>
  </si>
  <si>
    <r>
      <t>NOTA 2</t>
    </r>
    <r>
      <rPr>
        <sz val="9"/>
        <color theme="4" tint="-0.249977111117893"/>
        <rFont val="Times New Roman"/>
        <family val="1"/>
      </rPr>
      <t>: Autorul de corespondenţă distribuie sub semnatură, numărul de ore alocat autorilor, dacă acesta este din UBB. Dacă autorul de corespondenţă nu este din UBB numărul de ore se distribuie în mod egal intre autori.</t>
    </r>
  </si>
  <si>
    <r>
      <t>NOTA 3</t>
    </r>
    <r>
      <rPr>
        <sz val="9"/>
        <color theme="4" tint="-0.249977111117893"/>
        <rFont val="Times New Roman"/>
        <family val="1"/>
      </rPr>
      <t>: Nu fac obiectul normării activităţile de cercetare ştiinţifică, angajate pe bază de contract cu alţi beneficiari decât Ministerul Educaţiei Naţionale sau instituţiile de învăţământ aflate în subordinea sa.</t>
    </r>
  </si>
  <si>
    <t xml:space="preserve">Numarul de ore minim din tabel, de la dimensiunea B, include si orele din norma didactica de baza (cele care apar in statul de functii si sunt notate in regulament cu X0) </t>
  </si>
  <si>
    <r>
      <t xml:space="preserve">NOTA 2: 80 ore prezentare orală la o conferinţă (cu dovada prezentării). 40 ore pentru prezentare poster la conferinţă cu dovada prezentării. </t>
    </r>
    <r>
      <rPr>
        <sz val="9"/>
        <color theme="3" tint="-0.249977111117893"/>
        <rFont val="Times New Roman"/>
        <family val="1"/>
      </rPr>
      <t xml:space="preserve">Se împarte la numărul de autori conform </t>
    </r>
    <r>
      <rPr>
        <b/>
        <sz val="9"/>
        <color theme="3" tint="-0.249977111117893"/>
        <rFont val="Times New Roman"/>
        <family val="1"/>
      </rPr>
      <t>Nota 3</t>
    </r>
    <r>
      <rPr>
        <sz val="9"/>
        <color theme="3" tint="-0.249977111117893"/>
        <rFont val="Times New Roman"/>
        <family val="1"/>
      </rPr>
      <t>.</t>
    </r>
  </si>
  <si>
    <t xml:space="preserve">Pentru autorul  care prezinta se adaugă 8 ore pentru pregatirea prezentării /posterului. </t>
  </si>
  <si>
    <t>consultarea (citirea/analiza) lucrărilor de licenţă/diplomă/disertaţie, 2ore/lucrare</t>
  </si>
  <si>
    <t>ex: Activităţile de pregătire a cursurilor, laboratoarelor, seminariilor şi proiectelor didactice.</t>
  </si>
  <si>
    <t>Nota: orele trecute la acest item se vor justifica</t>
  </si>
  <si>
    <r>
      <rPr>
        <b/>
        <sz val="9"/>
        <color theme="4" tint="-0.249977111117893"/>
        <rFont val="Times New Roman"/>
        <family val="1"/>
      </rPr>
      <t xml:space="preserve">NOTA </t>
    </r>
    <r>
      <rPr>
        <sz val="9"/>
        <color theme="4" tint="-0.249977111117893"/>
        <rFont val="Times New Roman"/>
        <family val="1"/>
      </rPr>
      <t>1: La distribuirea orelor nu se tine seama de autorii care au statut de studenti (nivel licenta si masterat).</t>
    </r>
  </si>
  <si>
    <t>b_01 Norma didactică de bază (cursuri, seminarii, laboratoare, proiecte) - Indicator reper obligatoriu. Aceste ore sunt notate cu X0 in Regulament si se includ in numarul de ore minim (avizat de Consiliul FCIC) prevazut la dimensiunea B.</t>
  </si>
  <si>
    <t>b_02 Coordonarea lucrărilor de finalizare a studiilor (licenţă, diplomă, disertaţie) - Indicator reper obligatoriu, cu respectarea procedurii de distribuire a lucrarilor de finalizare de studii de la FCIC</t>
  </si>
  <si>
    <t>Lucrare de licenţa, diploma, disertatie experimentala sau aplicativa, 40 ore fizice; numarul de ore se imparte la numarul de conducatori.</t>
  </si>
  <si>
    <r>
      <t>Lucrare de finalizare studii postuniversitare</t>
    </r>
    <r>
      <rPr>
        <b/>
        <sz val="9"/>
        <rFont val="Times New Roman"/>
        <family val="1"/>
      </rPr>
      <t xml:space="preserve"> </t>
    </r>
    <r>
      <rPr>
        <sz val="9"/>
        <rFont val="Times New Roman"/>
        <family val="1"/>
      </rPr>
      <t>20 ore fizice; numărul de ore se împarte la numărul de conducători.</t>
    </r>
  </si>
  <si>
    <t xml:space="preserve">Activităţi practice:  a) 8 ore / zi / grupă - practică în producţie  (inclusiv evaluarea corespunzătoare sau vizitele cu studenţii la diferite companii / firme).                                              b)  maximum 40 ore / semestru / student - practica in laboratoare de cercetare /activitati specifice (aplicative/experimentale) pentru pregatirea lucrarilor de finalizare studii </t>
  </si>
  <si>
    <r>
      <t xml:space="preserve">Nota: </t>
    </r>
    <r>
      <rPr>
        <sz val="11"/>
        <color rgb="FF002060"/>
        <rFont val="Times New Roman"/>
        <family val="1"/>
      </rPr>
      <t>Activitati specifice dimensiunii didactice, cu justificare.</t>
    </r>
  </si>
  <si>
    <t>Se completează cu: numele şi prenumele candidatului, denumirea activităţii, locul de desfăsurare a activităţii. Nu se trec orele platite din alte surse (inspectiile de grad).</t>
  </si>
  <si>
    <r>
      <t xml:space="preserve">*Planul individual de carieră/dezvoltare academică trebuie să conţină obligatoriu activităţi din toate cele trei dimensiuni A, B, C (Regulamentul privind intocmirea Statelor de funcţii ale personalului didactic şi de cercetare din UBB la învăţământul cu frecvenţă şi Planul individual de carieră/dezvoltare academică asociat), fiecare cu numărul minim de ore obligatorii, conform tabelului de mai sus (Hotărârea Consiliului Facultăţii din </t>
    </r>
    <r>
      <rPr>
        <sz val="10"/>
        <color rgb="FFC00000"/>
        <rFont val="Arial"/>
        <family val="2"/>
      </rPr>
      <t>data 17 si 30 iulie 2020</t>
    </r>
    <r>
      <rPr>
        <sz val="10"/>
        <rFont val="Arial"/>
        <family val="2"/>
      </rPr>
      <t xml:space="preserve">). Peste acest număr minim de ore fiecare cadru didactic/cercetare accentuează cu mai multe ore una sau mai multe din cele trei categorii de activităţi, pana la 1600 ore/an.   </t>
    </r>
  </si>
  <si>
    <r>
      <t xml:space="preserve">*Această Machetă se adresează cadrelor didactice/cercetătorilor care deţin un rol cheie în proiecte majore de dezvoltare instituţională sau o poziţie managerială importantă la nivelul universităţii. Planul individual de carieră/dezvoltare academică prezentat în această machetă şi constituit în baza Hotărârii Senatului nr. 9474/13.07.2020 conţine indicatorii reper din toate cele trei dimensiuni A, B, C (Regulamentul privind intocmirea Statelor de funcţii ale personalului didactic şi de cercetare din UBB la învăţământul cu frecvenţă şi Planul individual de carieră/dezvoltare academică asociat), fiecare cu numărul minim de ore obligatorii, conform tabelului de mai sus, (Hotărârea Consiliului Facultăţii din </t>
    </r>
    <r>
      <rPr>
        <sz val="10"/>
        <color rgb="FFC00000"/>
        <rFont val="Arial"/>
        <family val="2"/>
      </rPr>
      <t>data 17 si 30 iulie 2020</t>
    </r>
    <r>
      <rPr>
        <sz val="10"/>
        <rFont val="Arial"/>
        <family val="2"/>
      </rPr>
      <t xml:space="preserve">).  Diferenţa de ore până la incidenţa a 1600 de ore/an va fi justificata ţinând cont de implicarea persoanelor respective în proiectele instituţionale majore şi de impactul acestor proiecte asupra comunităţii UBB. </t>
    </r>
  </si>
  <si>
    <t>ex: Activitati de recenzie, membru in colective editoriale, cercetator asociat, visiting researcher</t>
  </si>
  <si>
    <t>b_04 Evaluarea în cadrul activităţilor didactice la toate formele de învăţământ (curs, seminar, proiecte de an, proiecte (lucrări) de finalizare a studiilor, lucrări de laborator - colocvii) - indicator  obligatoriu</t>
  </si>
  <si>
    <t xml:space="preserve">Alte activităţi de dezvoltare instituţională (prin asumare, numărul de ore se atribuie în funcţie de anvergura şi de timpul realizării acestora). Aceste tipuri de activităţivor fi avizate de Consiliul Facultăţii. </t>
  </si>
  <si>
    <t>CA</t>
  </si>
  <si>
    <t>CCCMTD</t>
  </si>
  <si>
    <t>CCL</t>
  </si>
  <si>
    <t>CCR</t>
  </si>
  <si>
    <t>ICAP</t>
  </si>
  <si>
    <t>IMPM</t>
  </si>
  <si>
    <t>IPOB</t>
  </si>
  <si>
    <t>MMCB</t>
  </si>
  <si>
    <t>PCA</t>
  </si>
  <si>
    <t>TMSC-M</t>
  </si>
  <si>
    <t>Chelaru Julieta Daniela</t>
  </si>
  <si>
    <t>lector</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</si>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</sst>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7" x14ac:knownFonts="1">
    <font>
      <sz val="10"/>
      <name val="Arial"/>
    </font>
    <font>
      <sz val="10"/>
      <name val="Arial"/>
      <family val="2"/>
    </font>
    <font>
      <sz val="12"/>
      <name val="Times New Roman"/>
      <family val="1"/>
    </font>
    <font>
      <sz val="9"/>
      <color indexed="12"/>
      <name val="Times New Roman"/>
      <family val="1"/>
    </font>
    <font>
      <sz val="11"/>
      <color indexed="8"/>
      <name val="Times New Roman"/>
      <family val="1"/>
    </font>
    <font>
      <b/>
      <sz val="10"/>
      <name val="Arial"/>
      <family val="2"/>
    </font>
    <font>
      <b/>
      <sz val="11"/>
      <color indexed="8"/>
      <name val="Times New Roman"/>
      <family val="1"/>
    </font>
    <font>
      <sz val="11"/>
      <name val="Times New Roman"/>
      <family val="1"/>
    </font>
    <font>
      <b/>
      <sz val="11"/>
      <name val="Times New Roman"/>
      <family val="1"/>
    </font>
    <font>
      <b/>
      <sz val="9"/>
      <color indexed="12"/>
      <name val="Times New Roman"/>
      <family val="1"/>
    </font>
    <font>
      <sz val="8"/>
      <name val="Arial"/>
      <family val="2"/>
    </font>
    <font>
      <sz val="10"/>
      <name val="Arial"/>
      <family val="2"/>
    </font>
    <font>
      <sz val="10"/>
      <name val="Arial"/>
      <family val="2"/>
    </font>
    <font>
      <sz val="10"/>
      <name val="Times New Roman"/>
      <family val="1"/>
    </font>
    <font>
      <sz val="8"/>
      <color indexed="12"/>
      <name val="Times New Roman"/>
      <family val="1"/>
    </font>
    <font>
      <sz val="11"/>
      <color indexed="12"/>
      <name val="Times New Roman"/>
      <family val="1"/>
    </font>
    <font>
      <sz val="9"/>
      <color indexed="30"/>
      <name val="Times New Roman"/>
      <family val="1"/>
    </font>
    <font>
      <b/>
      <u/>
      <sz val="11"/>
      <name val="Times New Roman"/>
      <family val="1"/>
    </font>
    <font>
      <b/>
      <sz val="10"/>
      <name val="Arial"/>
      <family val="2"/>
    </font>
    <font>
      <b/>
      <strike/>
      <sz val="11"/>
      <name val="Times New Roman"/>
      <family val="1"/>
    </font>
    <font>
      <b/>
      <i/>
      <u/>
      <sz val="11"/>
      <name val="Times New Roman"/>
      <family val="1"/>
    </font>
    <font>
      <b/>
      <i/>
      <sz val="10"/>
      <name val="Arial"/>
      <family val="2"/>
    </font>
    <font>
      <b/>
      <i/>
      <sz val="11"/>
      <name val="Times New Roman"/>
      <family val="1"/>
    </font>
    <font>
      <sz val="10"/>
      <color indexed="10"/>
      <name val="Arial"/>
      <family val="2"/>
    </font>
    <font>
      <u/>
      <sz val="11.5"/>
      <color theme="10"/>
      <name val="Arial"/>
      <family val="2"/>
    </font>
    <font>
      <sz val="9"/>
      <color rgb="FFC00000"/>
      <name val="Times New Roman"/>
      <family val="1"/>
    </font>
    <font>
      <sz val="10"/>
      <color rgb="FFC00000"/>
      <name val="Arial"/>
      <family val="2"/>
    </font>
    <font>
      <b/>
      <sz val="11"/>
      <color rgb="FFFF0000"/>
      <name val="Times New Roman"/>
      <family val="1"/>
    </font>
    <font>
      <sz val="10"/>
      <color rgb="FFFF0000"/>
      <name val="Arial"/>
      <family val="2"/>
    </font>
    <font>
      <sz val="9"/>
      <color rgb="FFFF0000"/>
      <name val="Times New Roman"/>
      <family val="1"/>
    </font>
    <font>
      <b/>
      <sz val="11"/>
      <color rgb="FFC00000"/>
      <name val="Times New Roman"/>
      <family val="1"/>
    </font>
    <font>
      <sz val="9"/>
      <color theme="3"/>
      <name val="Times New Roman"/>
      <family val="1"/>
    </font>
    <font>
      <b/>
      <sz val="9"/>
      <color rgb="FFC00000"/>
      <name val="Times New Roman"/>
      <family val="1"/>
    </font>
    <font>
      <sz val="9"/>
      <color theme="3" tint="-0.249977111117893"/>
      <name val="Times New Roman"/>
      <family val="1"/>
    </font>
    <font>
      <b/>
      <sz val="9"/>
      <color theme="3" tint="-0.249977111117893"/>
      <name val="Times New Roman"/>
      <family val="1"/>
    </font>
    <font>
      <b/>
      <sz val="10"/>
      <name val="Times New Roman"/>
      <family val="1"/>
    </font>
    <font>
      <sz val="9"/>
      <color theme="4" tint="-0.249977111117893"/>
      <name val="Times New Roman"/>
      <family val="1"/>
    </font>
    <font>
      <b/>
      <sz val="9"/>
      <color theme="4" tint="-0.249977111117893"/>
      <name val="Times New Roman"/>
      <family val="1"/>
    </font>
    <font>
      <sz val="10"/>
      <color theme="4" tint="-0.249977111117893"/>
      <name val="Times New Roman"/>
      <family val="1"/>
    </font>
    <font>
      <b/>
      <sz val="11"/>
      <color theme="3" tint="-0.249977111117893"/>
      <name val="Times New Roman"/>
      <family val="1"/>
    </font>
    <font>
      <sz val="11"/>
      <color theme="3" tint="-0.249977111117893"/>
      <name val="Times New Roman"/>
      <family val="1"/>
    </font>
    <font>
      <sz val="10"/>
      <color theme="3" tint="-0.249977111117893"/>
      <name val="Times New Roman"/>
      <family val="1"/>
    </font>
    <font>
      <sz val="8"/>
      <color theme="3" tint="-0.249977111117893"/>
      <name val="Times New Roman"/>
      <family val="1"/>
    </font>
    <font>
      <b/>
      <sz val="10"/>
      <color rgb="FFFF0000"/>
      <name val="Arial"/>
      <family val="2"/>
    </font>
    <font>
      <sz val="9"/>
      <name val="Times New Roman"/>
      <family val="1"/>
    </font>
    <font>
      <b/>
      <sz val="16"/>
      <name val="Times New Roman"/>
      <family val="1"/>
    </font>
    <font>
      <b/>
      <sz val="20"/>
      <name val="Times New Roman"/>
      <family val="1"/>
    </font>
    <font>
      <b/>
      <i/>
      <sz val="11"/>
      <color theme="3" tint="-0.249977111117893"/>
      <name val="Times New Roman"/>
      <family val="1"/>
    </font>
    <font>
      <b/>
      <i/>
      <sz val="20"/>
      <name val="Times New Roman"/>
      <family val="1"/>
    </font>
    <font>
      <b/>
      <u/>
      <sz val="20"/>
      <name val="Times New Roman"/>
      <family val="1"/>
    </font>
    <font>
      <sz val="11"/>
      <color rgb="FFFF0000"/>
      <name val="Arial"/>
      <family val="2"/>
    </font>
    <font>
      <b/>
      <sz val="12"/>
      <name val="Arial"/>
      <family val="2"/>
    </font>
    <font>
      <b/>
      <sz val="12"/>
      <color rgb="FFFF0000"/>
      <name val="Arial"/>
      <family val="2"/>
    </font>
    <font>
      <b/>
      <sz val="12"/>
      <color rgb="FFC00000"/>
      <name val="Arial"/>
      <family val="2"/>
    </font>
    <font>
      <sz val="11"/>
      <color rgb="FF00B050"/>
      <name val="Times New Roman"/>
      <family val="1"/>
    </font>
    <font>
      <i/>
      <sz val="10"/>
      <name val="Arial"/>
      <family val="2"/>
    </font>
    <font>
      <b/>
      <i/>
      <sz val="10"/>
      <color rgb="FF00B050"/>
      <name val="Arial"/>
      <family val="2"/>
    </font>
    <font>
      <sz val="9"/>
      <color theme="4" tint="-0.499984740745262"/>
      <name val="Times New Roman"/>
      <family val="1"/>
    </font>
    <font>
      <b/>
      <sz val="12"/>
      <color rgb="FFC00000"/>
      <name val="Times New Roman"/>
      <family val="1"/>
    </font>
    <font>
      <b/>
      <sz val="11"/>
      <color theme="5" tint="-0.249977111117893"/>
      <name val="Times New Roman"/>
      <family val="1"/>
    </font>
    <font>
      <b/>
      <sz val="11"/>
      <color theme="3" tint="0.39997558519241921"/>
      <name val="Times New Roman"/>
      <family val="1"/>
    </font>
    <font>
      <b/>
      <sz val="11"/>
      <color theme="5"/>
      <name val="Times New Roman"/>
      <family val="1"/>
    </font>
    <font>
      <b/>
      <sz val="10"/>
      <color theme="3" tint="0.39997558519241921"/>
      <name val="Arial"/>
      <family val="2"/>
    </font>
    <font>
      <b/>
      <sz val="10"/>
      <color theme="5" tint="-0.249977111117893"/>
      <name val="Arial"/>
      <family val="2"/>
    </font>
    <font>
      <b/>
      <sz val="10"/>
      <color rgb="FF002060"/>
      <name val="Arial"/>
      <family val="2"/>
    </font>
    <font>
      <b/>
      <sz val="10"/>
      <color theme="4"/>
      <name val="Arial"/>
      <family val="2"/>
    </font>
    <font>
      <b/>
      <sz val="12"/>
      <color rgb="FFFF0000"/>
      <name val="Times New Roman"/>
      <family val="1"/>
    </font>
    <font>
      <sz val="10"/>
      <color indexed="10"/>
      <name val="Times New Roman"/>
      <family val="1"/>
    </font>
    <font>
      <u/>
      <sz val="11.5"/>
      <color theme="10"/>
      <name val="Times New Roman"/>
      <family val="1"/>
    </font>
    <font>
      <sz val="10"/>
      <color indexed="12"/>
      <name val="Times New Roman"/>
      <family val="1"/>
    </font>
    <font>
      <sz val="10"/>
      <color rgb="FFFF0000"/>
      <name val="Times New Roman"/>
      <family val="1"/>
    </font>
    <font>
      <b/>
      <sz val="10"/>
      <color rgb="FFFF0000"/>
      <name val="Times New Roman"/>
      <family val="1"/>
    </font>
    <font>
      <sz val="10"/>
      <color rgb="FF00B050"/>
      <name val="Times New Roman"/>
      <family val="1"/>
    </font>
    <font>
      <sz val="10"/>
      <color theme="3"/>
      <name val="Times New Roman"/>
      <family val="1"/>
    </font>
    <font>
      <u/>
      <sz val="20"/>
      <name val="Times New Roman"/>
      <family val="1"/>
    </font>
    <font>
      <sz val="10"/>
      <color theme="4" tint="-0.499984740745262"/>
      <name val="Times New Roman"/>
      <family val="1"/>
    </font>
    <font>
      <b/>
      <i/>
      <sz val="10"/>
      <name val="Times New Roman"/>
      <family val="1"/>
    </font>
    <font>
      <b/>
      <i/>
      <sz val="10"/>
      <color theme="3" tint="-0.249977111117893"/>
      <name val="Times New Roman"/>
      <family val="1"/>
    </font>
    <font>
      <b/>
      <i/>
      <sz val="10"/>
      <color rgb="FFC00000"/>
      <name val="Arial"/>
      <family val="2"/>
    </font>
    <font>
      <sz val="9"/>
      <color rgb="FF002060"/>
      <name val="Times New Roman"/>
      <family val="1"/>
    </font>
    <font>
      <sz val="10"/>
      <color rgb="FF002060"/>
      <name val="Times New Roman"/>
      <family val="1"/>
    </font>
    <font>
      <b/>
      <sz val="11"/>
      <color rgb="FF00B050"/>
      <name val="Times New Roman"/>
      <family val="1"/>
    </font>
    <font>
      <sz val="10"/>
      <color rgb="FF002060"/>
      <name val="Arial"/>
      <family val="2"/>
    </font>
    <font>
      <b/>
      <sz val="9"/>
      <name val="Times New Roman"/>
      <family val="1"/>
    </font>
    <font>
      <b/>
      <sz val="11"/>
      <color rgb="FF002060"/>
      <name val="Times New Roman"/>
      <family val="1"/>
    </font>
    <font>
      <sz val="11"/>
      <color rgb="FF002060"/>
      <name val="Times New Roman"/>
      <family val="1"/>
    </font>
    <font>
      <sz val="8"/>
      <color rgb="FF002060"/>
      <name val="Times New Roman"/>
      <family val="1"/>
    </font>
  </fonts>
  <fills count="24">
    <fill>
      <patternFill patternType="none"/>
    </fill>
    <fill>
      <patternFill patternType="gray125"/>
    </fill>
    <fill>
      <patternFill patternType="solid">
        <fgColor indexed="43"/>
        <bgColor indexed="64"/>
      </patternFill>
    </fill>
    <fill>
      <patternFill patternType="solid">
        <fgColor indexed="15"/>
        <bgColor indexed="64"/>
      </patternFill>
    </fill>
    <fill>
      <patternFill patternType="solid">
        <fgColor indexed="22"/>
        <bgColor indexed="64"/>
      </patternFill>
    </fill>
    <fill>
      <patternFill patternType="lightUp">
        <bgColor indexed="9"/>
      </patternFill>
    </fill>
    <fill>
      <patternFill patternType="solid">
        <fgColor theme="9" tint="0.79998168889431442"/>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24" fillId="0" borderId="0" applyNumberFormat="0" applyFill="0" applyBorder="0" applyAlignment="0" applyProtection="0">
      <alignment vertical="top"/>
      <protection locked="0"/>
    </xf>
  </cellStyleXfs>
  <cellXfs count="755">
    <xf numFmtId="0" fontId="0" fillId="0" borderId="0" xfId="0"/>
    <xf numFmtId="0" fontId="0" fillId="0" borderId="0" xfId="0" applyProtection="1">
      <protection locked="0"/>
    </xf>
    <xf numFmtId="0" fontId="7" fillId="0" borderId="1" xfId="0" applyFont="1" applyBorder="1" applyAlignment="1" applyProtection="1">
      <alignment horizontal="center" vertical="top" wrapText="1"/>
      <protection locked="0"/>
    </xf>
    <xf numFmtId="0" fontId="7" fillId="0" borderId="0" xfId="0" applyFont="1" applyBorder="1" applyAlignment="1" applyProtection="1">
      <alignment horizontal="justify" vertical="top" wrapText="1"/>
      <protection locked="0"/>
    </xf>
    <xf numFmtId="0" fontId="0" fillId="0" borderId="0" xfId="0" applyBorder="1" applyAlignment="1"/>
    <xf numFmtId="0" fontId="7" fillId="0" borderId="0" xfId="0" applyFont="1" applyAlignment="1" applyProtection="1">
      <alignment horizontal="center"/>
      <protection locked="0"/>
    </xf>
    <xf numFmtId="0" fontId="0" fillId="0" borderId="0" xfId="0" applyAlignment="1" applyProtection="1">
      <protection locked="0"/>
    </xf>
    <xf numFmtId="0" fontId="4" fillId="0" borderId="1" xfId="0" applyFont="1" applyFill="1" applyBorder="1" applyAlignment="1" applyProtection="1">
      <alignment horizontal="center" vertical="top" wrapText="1"/>
      <protection locked="0"/>
    </xf>
    <xf numFmtId="0" fontId="4" fillId="0" borderId="1" xfId="0" applyFont="1" applyFill="1" applyBorder="1" applyAlignment="1" applyProtection="1">
      <alignment horizontal="justify" vertical="top" wrapText="1"/>
      <protection locked="0"/>
    </xf>
    <xf numFmtId="0" fontId="7" fillId="0" borderId="1" xfId="0" applyFont="1" applyFill="1" applyBorder="1" applyProtection="1">
      <protection locked="0"/>
    </xf>
    <xf numFmtId="0" fontId="7" fillId="0" borderId="1" xfId="0" applyFont="1" applyBorder="1" applyProtection="1">
      <protection locked="0"/>
    </xf>
    <xf numFmtId="0" fontId="24" fillId="0" borderId="0" xfId="1" applyAlignment="1" applyProtection="1"/>
    <xf numFmtId="0" fontId="24" fillId="0" borderId="0" xfId="1" applyAlignment="1" applyProtection="1">
      <alignment horizontal="center"/>
      <protection locked="0"/>
    </xf>
    <xf numFmtId="0" fontId="0" fillId="0" borderId="0" xfId="0" applyAlignment="1"/>
    <xf numFmtId="0" fontId="8" fillId="0" borderId="0" xfId="0" applyFont="1" applyAlignment="1" applyProtection="1">
      <alignment horizontal="justify"/>
      <protection locked="0"/>
    </xf>
    <xf numFmtId="0" fontId="0" fillId="0" borderId="0" xfId="0" applyAlignment="1" applyProtection="1">
      <alignment horizontal="left"/>
      <protection locked="0"/>
    </xf>
    <xf numFmtId="0" fontId="0" fillId="0" borderId="0" xfId="0" applyProtection="1"/>
    <xf numFmtId="0" fontId="7" fillId="0" borderId="0" xfId="0" applyFont="1" applyProtection="1"/>
    <xf numFmtId="0" fontId="8" fillId="0" borderId="0" xfId="0" applyFont="1" applyAlignment="1" applyProtection="1">
      <alignment horizontal="justify"/>
    </xf>
    <xf numFmtId="0" fontId="3" fillId="0" borderId="0" xfId="0" applyFont="1" applyBorder="1" applyAlignment="1" applyProtection="1">
      <alignment vertical="top" wrapText="1"/>
    </xf>
    <xf numFmtId="0" fontId="6" fillId="0" borderId="1" xfId="0" applyFont="1" applyBorder="1" applyAlignment="1" applyProtection="1">
      <alignment horizontal="center" vertical="top" wrapText="1"/>
    </xf>
    <xf numFmtId="0" fontId="8" fillId="0" borderId="1" xfId="0" applyFont="1" applyBorder="1" applyAlignment="1" applyProtection="1">
      <alignment horizontal="center" vertical="top" wrapText="1"/>
    </xf>
    <xf numFmtId="0" fontId="6"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wrapText="1"/>
    </xf>
    <xf numFmtId="0" fontId="9" fillId="0" borderId="0" xfId="0" applyFont="1" applyProtection="1"/>
    <xf numFmtId="0" fontId="8" fillId="0" borderId="1" xfId="0" applyFont="1" applyBorder="1" applyAlignment="1" applyProtection="1">
      <alignment horizontal="justify" vertical="top"/>
    </xf>
    <xf numFmtId="0" fontId="6" fillId="0" borderId="0" xfId="0" applyFont="1" applyFill="1" applyBorder="1" applyAlignment="1" applyProtection="1">
      <alignment horizontal="center" vertical="top" wrapText="1"/>
    </xf>
    <xf numFmtId="0" fontId="6" fillId="0" borderId="1" xfId="0" applyFont="1" applyBorder="1" applyAlignment="1" applyProtection="1">
      <alignment horizontal="justify" vertical="top" wrapText="1"/>
    </xf>
    <xf numFmtId="0" fontId="16" fillId="0" borderId="0" xfId="0" applyFont="1" applyProtection="1"/>
    <xf numFmtId="0" fontId="12" fillId="0" borderId="0" xfId="0" applyFont="1" applyFill="1" applyProtection="1"/>
    <xf numFmtId="0" fontId="6" fillId="0" borderId="1" xfId="0" applyFont="1" applyBorder="1" applyAlignment="1" applyProtection="1">
      <alignment vertical="top" wrapText="1"/>
    </xf>
    <xf numFmtId="0" fontId="8" fillId="0" borderId="1" xfId="0" applyFont="1" applyFill="1" applyBorder="1" applyAlignment="1" applyProtection="1">
      <alignment horizontal="justify" vertical="top" wrapText="1"/>
    </xf>
    <xf numFmtId="0" fontId="7" fillId="0" borderId="0" xfId="0" applyFont="1" applyFill="1" applyBorder="1" applyAlignment="1" applyProtection="1">
      <alignment horizontal="center" vertical="top" wrapText="1"/>
    </xf>
    <xf numFmtId="0" fontId="22" fillId="0" borderId="0" xfId="0" applyFont="1" applyFill="1" applyBorder="1" applyAlignment="1" applyProtection="1">
      <alignment horizontal="center" vertical="top" wrapText="1"/>
    </xf>
    <xf numFmtId="0" fontId="8" fillId="0" borderId="1" xfId="0" applyFont="1" applyBorder="1" applyAlignment="1" applyProtection="1">
      <alignment wrapText="1"/>
    </xf>
    <xf numFmtId="0" fontId="6" fillId="0" borderId="1" xfId="0" applyFont="1" applyFill="1" applyBorder="1" applyAlignment="1" applyProtection="1">
      <alignment horizontal="justify" vertical="top" wrapText="1"/>
    </xf>
    <xf numFmtId="0" fontId="7" fillId="0" borderId="1" xfId="0" applyFont="1" applyBorder="1" applyAlignment="1" applyProtection="1">
      <protection locked="0"/>
    </xf>
    <xf numFmtId="0" fontId="0" fillId="2" borderId="0" xfId="0" applyFill="1" applyAlignment="1" applyProtection="1">
      <alignment horizontal="left"/>
      <protection locked="0"/>
    </xf>
    <xf numFmtId="0" fontId="8" fillId="0" borderId="1" xfId="0" applyFont="1" applyFill="1" applyBorder="1" applyProtection="1"/>
    <xf numFmtId="0" fontId="12" fillId="0" borderId="0" xfId="0" applyFont="1"/>
    <xf numFmtId="0" fontId="8" fillId="0" borderId="0" xfId="0" applyFont="1" applyBorder="1" applyAlignment="1" applyProtection="1">
      <alignment horizontal="justify" vertical="top" wrapText="1"/>
      <protection locked="0"/>
    </xf>
    <xf numFmtId="0" fontId="18" fillId="0" borderId="0" xfId="0" applyFont="1" applyBorder="1" applyAlignment="1"/>
    <xf numFmtId="1" fontId="7" fillId="0" borderId="0" xfId="0" applyNumberFormat="1" applyFont="1" applyBorder="1" applyAlignment="1" applyProtection="1">
      <alignment horizontal="justify" vertical="top" wrapText="1"/>
      <protection locked="0"/>
    </xf>
    <xf numFmtId="0" fontId="14" fillId="0" borderId="0" xfId="0" applyFont="1" applyProtection="1"/>
    <xf numFmtId="0" fontId="15" fillId="0" borderId="0" xfId="0" applyFont="1" applyAlignment="1" applyProtection="1">
      <alignment horizontal="justify" wrapText="1"/>
    </xf>
    <xf numFmtId="1" fontId="4" fillId="6" borderId="1" xfId="0" applyNumberFormat="1" applyFont="1" applyFill="1" applyBorder="1" applyAlignment="1" applyProtection="1">
      <alignment horizontal="right" vertical="top" wrapText="1"/>
      <protection locked="0"/>
    </xf>
    <xf numFmtId="1" fontId="8" fillId="7" borderId="1" xfId="0" applyNumberFormat="1" applyFont="1" applyFill="1" applyBorder="1" applyAlignment="1" applyProtection="1"/>
    <xf numFmtId="0" fontId="0" fillId="8" borderId="1" xfId="0" applyFill="1" applyBorder="1" applyProtection="1"/>
    <xf numFmtId="0" fontId="0" fillId="6" borderId="1" xfId="0" applyFill="1" applyBorder="1" applyProtection="1"/>
    <xf numFmtId="1" fontId="2" fillId="6" borderId="1" xfId="0" applyNumberFormat="1" applyFont="1" applyFill="1" applyBorder="1" applyAlignment="1" applyProtection="1">
      <alignment wrapText="1"/>
      <protection locked="0"/>
    </xf>
    <xf numFmtId="1" fontId="4" fillId="6" borderId="1" xfId="0" applyNumberFormat="1" applyFont="1" applyFill="1" applyBorder="1" applyAlignment="1" applyProtection="1">
      <alignment horizontal="center" vertical="top" wrapText="1"/>
      <protection locked="0"/>
    </xf>
    <xf numFmtId="0" fontId="8" fillId="0" borderId="1" xfId="0" applyFont="1" applyBorder="1" applyAlignment="1" applyProtection="1">
      <alignment horizontal="justify" vertical="top" wrapText="1"/>
    </xf>
    <xf numFmtId="0" fontId="8" fillId="0" borderId="0" xfId="0" applyFont="1" applyBorder="1" applyAlignment="1" applyProtection="1">
      <alignment horizontal="justify" vertical="top" wrapText="1"/>
    </xf>
    <xf numFmtId="0" fontId="8" fillId="0" borderId="0" xfId="0" applyFont="1" applyFill="1" applyBorder="1" applyAlignment="1" applyProtection="1">
      <alignment horizontal="center" wrapText="1"/>
    </xf>
    <xf numFmtId="0" fontId="30" fillId="0" borderId="0" xfId="0" applyFont="1" applyFill="1" applyBorder="1" applyAlignment="1" applyProtection="1">
      <alignment horizontal="center" wrapText="1"/>
    </xf>
    <xf numFmtId="0" fontId="25" fillId="0" borderId="0" xfId="0" applyFont="1" applyAlignment="1" applyProtection="1">
      <alignment horizontal="left" wrapText="1"/>
    </xf>
    <xf numFmtId="0" fontId="8" fillId="0" borderId="0" xfId="0" applyFont="1" applyFill="1" applyBorder="1" applyAlignment="1" applyProtection="1">
      <alignment horizontal="center" vertical="top" wrapText="1"/>
    </xf>
    <xf numFmtId="0" fontId="7" fillId="0" borderId="1" xfId="0" applyFont="1" applyFill="1" applyBorder="1" applyAlignment="1" applyProtection="1">
      <alignment horizontal="center" wrapText="1"/>
      <protection locked="0"/>
    </xf>
    <xf numFmtId="1" fontId="6" fillId="0" borderId="0" xfId="0" applyNumberFormat="1" applyFont="1" applyFill="1" applyBorder="1" applyAlignment="1" applyProtection="1">
      <alignment horizontal="center" vertical="top" wrapText="1"/>
    </xf>
    <xf numFmtId="1" fontId="6" fillId="7" borderId="1" xfId="0" applyNumberFormat="1" applyFont="1" applyFill="1" applyBorder="1" applyAlignment="1" applyProtection="1">
      <alignment vertical="top" wrapText="1"/>
    </xf>
    <xf numFmtId="0" fontId="15" fillId="0" borderId="0" xfId="0" applyFont="1" applyAlignment="1" applyProtection="1">
      <alignment horizontal="center" wrapText="1"/>
    </xf>
    <xf numFmtId="0" fontId="8" fillId="0" borderId="0" xfId="0" applyFont="1" applyAlignment="1" applyProtection="1">
      <alignment wrapText="1"/>
    </xf>
    <xf numFmtId="0" fontId="7" fillId="0" borderId="1" xfId="0" applyFont="1" applyFill="1" applyBorder="1" applyAlignment="1" applyProtection="1">
      <protection locked="0"/>
    </xf>
    <xf numFmtId="0" fontId="32" fillId="0" borderId="0" xfId="0" applyFont="1" applyAlignment="1" applyProtection="1">
      <alignment horizontal="left" wrapText="1"/>
    </xf>
    <xf numFmtId="0" fontId="14" fillId="0" borderId="0" xfId="0" applyFont="1" applyAlignment="1" applyProtection="1">
      <alignment horizontal="justify" wrapText="1"/>
    </xf>
    <xf numFmtId="0" fontId="0" fillId="0" borderId="0" xfId="0" applyFill="1" applyProtection="1"/>
    <xf numFmtId="0" fontId="8" fillId="0" borderId="0" xfId="0" applyFont="1" applyBorder="1" applyAlignment="1" applyProtection="1">
      <alignment wrapText="1"/>
    </xf>
    <xf numFmtId="1" fontId="8" fillId="15" borderId="1" xfId="0" applyNumberFormat="1" applyFont="1" applyFill="1" applyBorder="1" applyAlignment="1" applyProtection="1"/>
    <xf numFmtId="1" fontId="6" fillId="16" borderId="1" xfId="0" applyNumberFormat="1" applyFont="1" applyFill="1" applyBorder="1" applyAlignment="1" applyProtection="1">
      <alignment vertical="top" wrapText="1"/>
    </xf>
    <xf numFmtId="1" fontId="6" fillId="16" borderId="1" xfId="0" applyNumberFormat="1" applyFont="1" applyFill="1" applyBorder="1" applyAlignment="1" applyProtection="1">
      <alignment horizontal="center" vertical="top" wrapText="1"/>
    </xf>
    <xf numFmtId="1" fontId="6" fillId="7" borderId="1" xfId="0" applyNumberFormat="1" applyFont="1" applyFill="1" applyBorder="1" applyAlignment="1" applyProtection="1">
      <alignment horizontal="center" vertical="top" wrapText="1"/>
    </xf>
    <xf numFmtId="1" fontId="6" fillId="7" borderId="2" xfId="0" applyNumberFormat="1" applyFont="1" applyFill="1" applyBorder="1" applyAlignment="1" applyProtection="1">
      <alignment horizontal="center" vertical="top" wrapText="1"/>
    </xf>
    <xf numFmtId="1" fontId="8" fillId="16" borderId="1" xfId="0" applyNumberFormat="1" applyFont="1" applyFill="1" applyBorder="1" applyProtection="1"/>
    <xf numFmtId="1" fontId="8" fillId="7" borderId="1" xfId="0" applyNumberFormat="1" applyFont="1" applyFill="1" applyBorder="1" applyProtection="1"/>
    <xf numFmtId="0" fontId="33" fillId="0" borderId="1" xfId="0" applyFont="1" applyBorder="1" applyAlignment="1" applyProtection="1">
      <alignment horizontal="center" vertical="top" wrapText="1"/>
    </xf>
    <xf numFmtId="0" fontId="33" fillId="0" borderId="1" xfId="0" applyFont="1" applyFill="1" applyBorder="1" applyAlignment="1" applyProtection="1">
      <alignment horizontal="center" vertical="top" wrapText="1"/>
    </xf>
    <xf numFmtId="0" fontId="7" fillId="11" borderId="1" xfId="0" applyFont="1" applyFill="1" applyBorder="1" applyAlignment="1" applyProtection="1">
      <alignment horizontal="center" vertical="top" wrapText="1"/>
      <protection locked="0"/>
    </xf>
    <xf numFmtId="0" fontId="33" fillId="0" borderId="0" xfId="0" applyFont="1" applyAlignment="1" applyProtection="1">
      <alignment horizontal="justify"/>
    </xf>
    <xf numFmtId="0" fontId="8" fillId="11" borderId="0" xfId="0" applyFont="1" applyFill="1" applyAlignment="1" applyProtection="1">
      <alignment horizontal="justify"/>
    </xf>
    <xf numFmtId="0" fontId="39" fillId="0" borderId="0" xfId="0" applyFont="1" applyFill="1" applyBorder="1" applyAlignment="1" applyProtection="1">
      <alignment horizontal="center" vertical="top" wrapText="1"/>
    </xf>
    <xf numFmtId="0" fontId="40" fillId="0" borderId="0" xfId="0" applyFont="1" applyFill="1" applyBorder="1" applyAlignment="1" applyProtection="1">
      <alignment horizontal="center" vertical="top" wrapText="1"/>
    </xf>
    <xf numFmtId="0" fontId="8" fillId="0" borderId="0" xfId="0" applyFont="1" applyFill="1" applyAlignment="1" applyProtection="1">
      <alignment wrapText="1"/>
    </xf>
    <xf numFmtId="0" fontId="8" fillId="11" borderId="0" xfId="0" applyFont="1" applyFill="1" applyAlignment="1" applyProtection="1">
      <alignment horizontal="left" wrapText="1"/>
    </xf>
    <xf numFmtId="0" fontId="8" fillId="16" borderId="1" xfId="0" applyFont="1" applyFill="1" applyBorder="1" applyAlignment="1" applyProtection="1">
      <alignment vertical="top" wrapText="1"/>
    </xf>
    <xf numFmtId="0" fontId="8" fillId="7" borderId="1" xfId="0" applyFont="1" applyFill="1" applyBorder="1" applyAlignment="1" applyProtection="1">
      <alignment horizontal="justify" vertical="top" wrapText="1"/>
    </xf>
    <xf numFmtId="0" fontId="29" fillId="11" borderId="0" xfId="0" applyFont="1" applyFill="1" applyAlignment="1" applyProtection="1">
      <alignment wrapText="1"/>
    </xf>
    <xf numFmtId="0" fontId="8" fillId="9" borderId="6" xfId="0" applyFont="1" applyFill="1" applyBorder="1" applyAlignment="1" applyProtection="1">
      <alignment horizontal="center" vertical="center" wrapText="1"/>
    </xf>
    <xf numFmtId="0" fontId="8" fillId="9" borderId="6" xfId="0" applyFont="1" applyFill="1" applyBorder="1" applyAlignment="1" applyProtection="1">
      <alignment vertical="center" wrapText="1"/>
    </xf>
    <xf numFmtId="0" fontId="8" fillId="9" borderId="1" xfId="0" applyFont="1" applyFill="1" applyBorder="1" applyAlignment="1" applyProtection="1">
      <alignment vertical="center" wrapText="1"/>
    </xf>
    <xf numFmtId="0" fontId="8" fillId="15" borderId="3" xfId="0" applyFont="1" applyFill="1" applyBorder="1" applyAlignment="1" applyProtection="1">
      <alignment horizontal="center" vertical="center"/>
    </xf>
    <xf numFmtId="0" fontId="8" fillId="15" borderId="1" xfId="0" applyFont="1" applyFill="1" applyBorder="1" applyAlignment="1" applyProtection="1">
      <alignment horizontal="center" vertical="center" wrapText="1"/>
    </xf>
    <xf numFmtId="0" fontId="17" fillId="0" borderId="0" xfId="0" applyFont="1" applyFill="1" applyAlignment="1" applyProtection="1">
      <alignment horizontal="justify"/>
    </xf>
    <xf numFmtId="0" fontId="8" fillId="16" borderId="1" xfId="0" applyFont="1" applyFill="1" applyBorder="1" applyAlignment="1" applyProtection="1">
      <alignment horizontal="center" vertical="center" wrapText="1"/>
    </xf>
    <xf numFmtId="0" fontId="6" fillId="15" borderId="1" xfId="0" applyFont="1" applyFill="1" applyBorder="1" applyAlignment="1" applyProtection="1">
      <alignment horizontal="center" vertical="top" wrapText="1"/>
    </xf>
    <xf numFmtId="0" fontId="6" fillId="13" borderId="1" xfId="0" applyFont="1" applyFill="1" applyBorder="1" applyAlignment="1" applyProtection="1">
      <alignment horizontal="center" vertical="top" wrapText="1"/>
    </xf>
    <xf numFmtId="0" fontId="7" fillId="13" borderId="1" xfId="0" applyFont="1" applyFill="1" applyBorder="1" applyAlignment="1" applyProtection="1">
      <alignment horizontal="center" wrapText="1"/>
    </xf>
    <xf numFmtId="0" fontId="6" fillId="13" borderId="1" xfId="0" applyFont="1" applyFill="1" applyBorder="1" applyAlignment="1" applyProtection="1">
      <alignment horizontal="justify" vertical="top" wrapText="1"/>
    </xf>
    <xf numFmtId="0" fontId="6" fillId="16" borderId="1" xfId="0" applyFont="1" applyFill="1" applyBorder="1" applyAlignment="1" applyProtection="1">
      <alignment horizontal="center" vertical="top" wrapText="1"/>
    </xf>
    <xf numFmtId="0" fontId="6" fillId="7" borderId="1" xfId="0" applyFont="1" applyFill="1" applyBorder="1" applyAlignment="1" applyProtection="1">
      <alignment horizontal="center" vertical="center" wrapText="1"/>
    </xf>
    <xf numFmtId="1" fontId="6" fillId="7" borderId="1" xfId="0" applyNumberFormat="1" applyFont="1" applyFill="1" applyBorder="1" applyAlignment="1" applyProtection="1">
      <alignment horizontal="center"/>
    </xf>
    <xf numFmtId="0" fontId="8" fillId="7" borderId="2" xfId="0" applyFont="1" applyFill="1" applyBorder="1" applyAlignment="1" applyProtection="1">
      <alignment vertical="center"/>
    </xf>
    <xf numFmtId="0" fontId="8" fillId="7" borderId="1" xfId="0" applyFont="1" applyFill="1" applyBorder="1" applyAlignment="1" applyProtection="1">
      <alignment vertical="center" wrapText="1"/>
    </xf>
    <xf numFmtId="0" fontId="6" fillId="7" borderId="1" xfId="0" applyFont="1" applyFill="1" applyBorder="1" applyAlignment="1" applyProtection="1">
      <alignment horizontal="center" vertical="top" wrapText="1"/>
    </xf>
    <xf numFmtId="0" fontId="7" fillId="7" borderId="1" xfId="0" applyFont="1" applyFill="1" applyBorder="1" applyAlignment="1" applyProtection="1">
      <alignment horizontal="center" wrapText="1"/>
    </xf>
    <xf numFmtId="0" fontId="6" fillId="7" borderId="1" xfId="0" applyFont="1" applyFill="1" applyBorder="1" applyAlignment="1" applyProtection="1">
      <alignment horizontal="justify" vertical="top" wrapText="1"/>
    </xf>
    <xf numFmtId="0" fontId="47" fillId="0" borderId="0" xfId="0" applyFont="1" applyFill="1" applyBorder="1" applyAlignment="1" applyProtection="1">
      <alignment horizontal="center" vertical="top" wrapText="1"/>
    </xf>
    <xf numFmtId="0" fontId="35" fillId="7" borderId="1" xfId="0" applyFont="1" applyFill="1" applyBorder="1" applyAlignment="1" applyProtection="1">
      <alignment horizontal="center"/>
    </xf>
    <xf numFmtId="0" fontId="33" fillId="0" borderId="0" xfId="0" applyFont="1" applyFill="1" applyProtection="1"/>
    <xf numFmtId="0" fontId="44" fillId="0" borderId="0" xfId="0" applyFont="1" applyAlignment="1" applyProtection="1">
      <alignment wrapText="1"/>
    </xf>
    <xf numFmtId="0" fontId="8" fillId="0" borderId="0" xfId="0" applyFont="1" applyFill="1" applyBorder="1" applyAlignment="1" applyProtection="1">
      <alignment vertical="center" wrapText="1"/>
    </xf>
    <xf numFmtId="0" fontId="33" fillId="0" borderId="0" xfId="0" applyFont="1" applyBorder="1" applyAlignment="1" applyProtection="1"/>
    <xf numFmtId="0" fontId="6" fillId="0" borderId="6" xfId="0" applyFont="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6" fillId="16" borderId="1" xfId="0" applyFont="1" applyFill="1" applyBorder="1" applyAlignment="1" applyProtection="1">
      <alignment horizontal="center" vertical="center" wrapText="1"/>
    </xf>
    <xf numFmtId="0" fontId="8" fillId="16" borderId="1" xfId="0" applyFont="1" applyFill="1" applyBorder="1" applyAlignment="1" applyProtection="1">
      <alignment horizontal="center" wrapText="1"/>
    </xf>
    <xf numFmtId="0" fontId="8" fillId="16" borderId="1" xfId="0" applyFont="1" applyFill="1" applyBorder="1" applyAlignment="1" applyProtection="1">
      <alignment horizontal="center" vertical="top" wrapText="1"/>
    </xf>
    <xf numFmtId="0" fontId="8" fillId="7" borderId="1" xfId="0" applyFont="1" applyFill="1" applyBorder="1" applyAlignment="1" applyProtection="1">
      <alignment horizontal="center" vertical="center"/>
    </xf>
    <xf numFmtId="0" fontId="6" fillId="7" borderId="1" xfId="0" applyFont="1" applyFill="1" applyBorder="1" applyAlignment="1" applyProtection="1">
      <alignment horizontal="center" wrapText="1"/>
    </xf>
    <xf numFmtId="0" fontId="8" fillId="7" borderId="1" xfId="0" applyFont="1" applyFill="1" applyBorder="1" applyProtection="1"/>
    <xf numFmtId="0" fontId="8" fillId="7" borderId="1" xfId="0" applyFont="1" applyFill="1" applyBorder="1" applyAlignment="1" applyProtection="1">
      <alignment horizontal="center" vertical="top" wrapText="1"/>
    </xf>
    <xf numFmtId="0" fontId="6" fillId="8" borderId="1" xfId="0" applyFont="1" applyFill="1" applyBorder="1" applyAlignment="1" applyProtection="1">
      <alignment horizontal="center" vertical="center" wrapText="1"/>
    </xf>
    <xf numFmtId="0" fontId="6" fillId="8" borderId="3" xfId="0" applyFont="1" applyFill="1" applyBorder="1" applyAlignment="1" applyProtection="1">
      <alignment horizontal="center" vertical="center" wrapText="1"/>
    </xf>
    <xf numFmtId="0" fontId="8" fillId="10" borderId="1" xfId="0" applyFont="1" applyFill="1" applyBorder="1" applyAlignment="1" applyProtection="1">
      <alignment wrapText="1"/>
    </xf>
    <xf numFmtId="0" fontId="8" fillId="0" borderId="0" xfId="0" applyFont="1" applyFill="1" applyBorder="1" applyAlignment="1" applyProtection="1">
      <alignment horizontal="center"/>
    </xf>
    <xf numFmtId="1" fontId="8" fillId="0" borderId="0" xfId="0" applyNumberFormat="1" applyFont="1" applyFill="1" applyBorder="1" applyProtection="1"/>
    <xf numFmtId="1" fontId="4" fillId="6" borderId="1" xfId="0" applyNumberFormat="1" applyFont="1" applyFill="1" applyBorder="1" applyAlignment="1" applyProtection="1">
      <alignment horizontal="center" wrapText="1"/>
      <protection locked="0"/>
    </xf>
    <xf numFmtId="1" fontId="7" fillId="6" borderId="1" xfId="0" applyNumberFormat="1" applyFont="1" applyFill="1" applyBorder="1" applyAlignment="1" applyProtection="1">
      <alignment horizontal="center" wrapText="1"/>
      <protection locked="0"/>
    </xf>
    <xf numFmtId="1" fontId="7" fillId="16" borderId="1" xfId="0" applyNumberFormat="1" applyFont="1" applyFill="1" applyBorder="1" applyAlignment="1" applyProtection="1">
      <alignment horizontal="justify" vertical="top" wrapText="1"/>
      <protection locked="0"/>
    </xf>
    <xf numFmtId="1" fontId="7" fillId="7" borderId="1" xfId="0" applyNumberFormat="1" applyFont="1" applyFill="1" applyBorder="1" applyAlignment="1" applyProtection="1">
      <alignment horizontal="justify" vertical="top" wrapText="1"/>
      <protection locked="0"/>
    </xf>
    <xf numFmtId="1" fontId="7" fillId="16" borderId="1" xfId="0" applyNumberFormat="1" applyFont="1" applyFill="1" applyBorder="1" applyAlignment="1" applyProtection="1">
      <alignment horizontal="center" vertical="top" wrapText="1"/>
      <protection locked="0"/>
    </xf>
    <xf numFmtId="1" fontId="7" fillId="9" borderId="1" xfId="0" applyNumberFormat="1" applyFont="1" applyFill="1" applyBorder="1" applyAlignment="1" applyProtection="1">
      <alignment horizontal="center" vertical="top" wrapText="1"/>
      <protection locked="0"/>
    </xf>
    <xf numFmtId="1" fontId="7" fillId="15" borderId="1" xfId="0" applyNumberFormat="1" applyFont="1" applyFill="1" applyBorder="1" applyAlignment="1" applyProtection="1">
      <alignment horizontal="center" vertical="top" wrapText="1"/>
      <protection locked="0"/>
    </xf>
    <xf numFmtId="0" fontId="0" fillId="0" borderId="0" xfId="0" applyNumberFormat="1"/>
    <xf numFmtId="0" fontId="11" fillId="0" borderId="0" xfId="0" applyFont="1"/>
    <xf numFmtId="0" fontId="0" fillId="0" borderId="1" xfId="0" applyBorder="1"/>
    <xf numFmtId="0" fontId="11" fillId="0" borderId="0" xfId="0" applyFont="1" applyAlignment="1"/>
    <xf numFmtId="0" fontId="11" fillId="0" borderId="1" xfId="0" applyFont="1" applyBorder="1" applyAlignment="1">
      <alignment horizontal="right"/>
    </xf>
    <xf numFmtId="0" fontId="0" fillId="0" borderId="1" xfId="0" applyBorder="1" applyAlignment="1">
      <alignment horizontal="right"/>
    </xf>
    <xf numFmtId="0" fontId="11" fillId="0" borderId="0" xfId="0" applyFont="1" applyAlignment="1">
      <alignment horizontal="left"/>
    </xf>
    <xf numFmtId="0" fontId="24" fillId="0" borderId="0" xfId="1" applyAlignment="1" applyProtection="1">
      <alignment horizontal="left" wrapText="1"/>
    </xf>
    <xf numFmtId="0" fontId="7" fillId="10" borderId="1" xfId="0" applyFont="1" applyFill="1" applyBorder="1" applyProtection="1"/>
    <xf numFmtId="0" fontId="7" fillId="0" borderId="0" xfId="0" applyFont="1" applyFill="1" applyProtection="1"/>
    <xf numFmtId="0" fontId="11" fillId="0" borderId="0" xfId="0" applyFont="1" applyAlignment="1" applyProtection="1">
      <alignment horizontal="center"/>
    </xf>
    <xf numFmtId="0" fontId="6" fillId="6" borderId="1" xfId="0" applyFont="1" applyFill="1" applyBorder="1" applyAlignment="1" applyProtection="1">
      <alignment horizontal="center" vertical="center" wrapText="1"/>
    </xf>
    <xf numFmtId="0" fontId="52" fillId="0" borderId="0" xfId="0" applyFont="1"/>
    <xf numFmtId="0" fontId="54" fillId="0" borderId="1" xfId="0" applyFont="1" applyFill="1" applyBorder="1" applyAlignment="1" applyProtection="1">
      <alignment horizontal="justify" vertical="top" wrapText="1"/>
      <protection locked="0"/>
    </xf>
    <xf numFmtId="0" fontId="57" fillId="0" borderId="1" xfId="0" applyFont="1" applyBorder="1" applyAlignment="1" applyProtection="1">
      <alignment horizontal="center" vertical="top" wrapText="1"/>
    </xf>
    <xf numFmtId="0" fontId="7" fillId="6" borderId="3" xfId="0" applyFont="1" applyFill="1" applyBorder="1" applyAlignment="1" applyProtection="1">
      <alignment horizontal="center" vertical="top" wrapText="1"/>
      <protection locked="0"/>
    </xf>
    <xf numFmtId="0" fontId="8" fillId="7" borderId="1" xfId="0" applyFont="1" applyFill="1" applyBorder="1" applyAlignment="1" applyProtection="1">
      <alignment horizontal="center"/>
    </xf>
    <xf numFmtId="0" fontId="6" fillId="7" borderId="6" xfId="0" applyFont="1" applyFill="1" applyBorder="1" applyAlignment="1" applyProtection="1">
      <alignment horizontal="center" vertical="center" wrapText="1"/>
    </xf>
    <xf numFmtId="1" fontId="7" fillId="6" borderId="1" xfId="0" applyNumberFormat="1" applyFont="1" applyFill="1" applyBorder="1" applyAlignment="1" applyProtection="1">
      <alignment horizontal="center" vertical="top" wrapText="1"/>
    </xf>
    <xf numFmtId="1" fontId="7" fillId="6" borderId="1" xfId="0" applyNumberFormat="1" applyFont="1" applyFill="1" applyBorder="1" applyAlignment="1" applyProtection="1">
      <alignment horizontal="center"/>
    </xf>
    <xf numFmtId="1" fontId="7" fillId="8" borderId="1" xfId="0" applyNumberFormat="1" applyFont="1" applyFill="1" applyBorder="1" applyAlignment="1" applyProtection="1">
      <alignment horizontal="center" vertical="top" wrapText="1"/>
    </xf>
    <xf numFmtId="1" fontId="7" fillId="8" borderId="1" xfId="0" applyNumberFormat="1" applyFont="1" applyFill="1" applyBorder="1" applyAlignment="1" applyProtection="1">
      <alignment horizontal="center"/>
    </xf>
    <xf numFmtId="1" fontId="7" fillId="6" borderId="1" xfId="0" applyNumberFormat="1" applyFont="1" applyFill="1" applyBorder="1" applyAlignment="1" applyProtection="1">
      <alignment horizontal="center"/>
      <protection locked="0"/>
    </xf>
    <xf numFmtId="0" fontId="7" fillId="8" borderId="1" xfId="0" applyFont="1" applyFill="1" applyBorder="1" applyAlignment="1" applyProtection="1">
      <alignment horizontal="center"/>
    </xf>
    <xf numFmtId="1" fontId="8" fillId="16" borderId="1" xfId="0" applyNumberFormat="1" applyFont="1" applyFill="1" applyBorder="1" applyAlignment="1" applyProtection="1">
      <alignment horizontal="right" vertical="top" wrapText="1"/>
    </xf>
    <xf numFmtId="0" fontId="8" fillId="16" borderId="1" xfId="0" applyNumberFormat="1" applyFont="1" applyFill="1" applyBorder="1" applyAlignment="1" applyProtection="1">
      <alignment horizontal="right" vertical="top" wrapText="1"/>
    </xf>
    <xf numFmtId="1" fontId="8" fillId="7" borderId="1" xfId="0" applyNumberFormat="1" applyFont="1" applyFill="1" applyBorder="1" applyAlignment="1" applyProtection="1">
      <alignment horizontal="right" vertical="top" wrapText="1"/>
    </xf>
    <xf numFmtId="0" fontId="7" fillId="8" borderId="1" xfId="0" applyFont="1" applyFill="1" applyBorder="1" applyAlignment="1" applyProtection="1">
      <alignment horizontal="center" wrapText="1"/>
      <protection locked="0"/>
    </xf>
    <xf numFmtId="0" fontId="7" fillId="8" borderId="1" xfId="0" applyFont="1" applyFill="1" applyBorder="1" applyAlignment="1" applyProtection="1">
      <alignment horizontal="center"/>
      <protection locked="0"/>
    </xf>
    <xf numFmtId="1" fontId="7" fillId="8" borderId="1" xfId="0" applyNumberFormat="1" applyFont="1" applyFill="1" applyBorder="1" applyAlignment="1" applyProtection="1">
      <alignment horizontal="center"/>
      <protection locked="0"/>
    </xf>
    <xf numFmtId="0" fontId="54" fillId="0" borderId="1" xfId="0" applyFont="1" applyFill="1" applyBorder="1" applyAlignment="1" applyProtection="1">
      <alignment horizontal="center" vertical="top" wrapText="1"/>
      <protection locked="0"/>
    </xf>
    <xf numFmtId="1" fontId="6" fillId="16" borderId="1" xfId="0" applyNumberFormat="1" applyFont="1" applyFill="1" applyBorder="1" applyAlignment="1" applyProtection="1">
      <alignment horizontal="right" vertical="top" wrapText="1"/>
    </xf>
    <xf numFmtId="1" fontId="6" fillId="7" borderId="1" xfId="0" applyNumberFormat="1" applyFont="1" applyFill="1" applyBorder="1" applyAlignment="1" applyProtection="1">
      <alignment horizontal="right" vertical="top" wrapText="1"/>
    </xf>
    <xf numFmtId="1" fontId="6" fillId="7" borderId="2" xfId="0" applyNumberFormat="1" applyFont="1" applyFill="1" applyBorder="1" applyAlignment="1" applyProtection="1">
      <alignment horizontal="right" vertical="top" wrapText="1"/>
    </xf>
    <xf numFmtId="1" fontId="8" fillId="16" borderId="1" xfId="0" applyNumberFormat="1" applyFont="1" applyFill="1" applyBorder="1" applyAlignment="1" applyProtection="1">
      <alignment horizontal="right"/>
    </xf>
    <xf numFmtId="1" fontId="8" fillId="7" borderId="1" xfId="0" applyNumberFormat="1" applyFont="1" applyFill="1" applyBorder="1" applyAlignment="1" applyProtection="1">
      <alignment horizontal="right"/>
    </xf>
    <xf numFmtId="0" fontId="8" fillId="0" borderId="1" xfId="0" applyFont="1" applyFill="1" applyBorder="1" applyAlignment="1" applyProtection="1">
      <alignment horizontal="center" vertical="top" wrapText="1"/>
    </xf>
    <xf numFmtId="0" fontId="7" fillId="6" borderId="1" xfId="0" applyFont="1" applyFill="1" applyBorder="1" applyAlignment="1" applyProtection="1">
      <alignment horizontal="center"/>
      <protection locked="0"/>
    </xf>
    <xf numFmtId="0" fontId="7" fillId="19" borderId="1" xfId="0" applyFont="1" applyFill="1" applyBorder="1" applyAlignment="1" applyProtection="1">
      <alignment horizontal="center"/>
      <protection locked="0"/>
    </xf>
    <xf numFmtId="0" fontId="8" fillId="0" borderId="0" xfId="0" applyFont="1" applyFill="1" applyAlignment="1" applyProtection="1">
      <alignment horizontal="center" wrapText="1"/>
      <protection locked="0"/>
    </xf>
    <xf numFmtId="0" fontId="18" fillId="0" borderId="0" xfId="0" applyFont="1" applyFill="1" applyAlignment="1" applyProtection="1">
      <alignment horizontal="center" wrapText="1"/>
      <protection locked="0"/>
    </xf>
    <xf numFmtId="0" fontId="18" fillId="0" borderId="0" xfId="0" applyFont="1" applyFill="1" applyAlignment="1">
      <alignment horizontal="center" wrapText="1"/>
    </xf>
    <xf numFmtId="0" fontId="8" fillId="0" borderId="1" xfId="0" applyFont="1" applyFill="1" applyBorder="1" applyAlignment="1" applyProtection="1">
      <alignment vertical="center"/>
    </xf>
    <xf numFmtId="0" fontId="11" fillId="22" borderId="0" xfId="0" applyFont="1" applyFill="1" applyProtection="1"/>
    <xf numFmtId="0" fontId="53" fillId="0" borderId="0" xfId="0" applyFont="1"/>
    <xf numFmtId="0" fontId="28" fillId="0" borderId="0" xfId="0" applyFont="1"/>
    <xf numFmtId="0" fontId="64" fillId="0" borderId="0" xfId="0" applyFont="1" applyAlignment="1">
      <alignment horizontal="center"/>
    </xf>
    <xf numFmtId="0" fontId="42" fillId="0" borderId="0" xfId="0" applyFont="1" applyAlignment="1" applyProtection="1">
      <alignment horizontal="left" wrapText="1"/>
    </xf>
    <xf numFmtId="0" fontId="33" fillId="0" borderId="0" xfId="0" applyFont="1" applyAlignment="1" applyProtection="1">
      <alignment horizontal="justify" wrapText="1"/>
    </xf>
    <xf numFmtId="0" fontId="6" fillId="0" borderId="1" xfId="0" applyFont="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6" fillId="16" borderId="15"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4" fillId="0" borderId="1" xfId="0" applyFont="1" applyBorder="1" applyAlignment="1" applyProtection="1">
      <alignment horizontal="justify" vertical="top" wrapText="1"/>
      <protection locked="0"/>
    </xf>
    <xf numFmtId="0" fontId="33" fillId="0" borderId="0" xfId="0" applyFont="1" applyAlignment="1" applyProtection="1">
      <alignment horizontal="left" vertical="top" wrapText="1"/>
    </xf>
    <xf numFmtId="0" fontId="8" fillId="16" borderId="14" xfId="0" applyFont="1" applyFill="1" applyBorder="1" applyAlignment="1" applyProtection="1">
      <alignment horizontal="center" vertical="center"/>
    </xf>
    <xf numFmtId="0" fontId="8" fillId="16" borderId="15" xfId="0" applyFont="1" applyFill="1" applyBorder="1" applyAlignment="1" applyProtection="1">
      <alignment horizontal="center" vertical="center"/>
    </xf>
    <xf numFmtId="0" fontId="33" fillId="0" borderId="1" xfId="0" applyFont="1" applyBorder="1" applyAlignment="1" applyProtection="1">
      <alignment horizontal="center" wrapText="1"/>
    </xf>
    <xf numFmtId="0" fontId="6" fillId="16" borderId="1" xfId="0" applyFont="1" applyFill="1" applyBorder="1" applyAlignment="1" applyProtection="1">
      <alignment horizontal="center" vertical="center" wrapText="1"/>
    </xf>
    <xf numFmtId="0" fontId="8" fillId="0" borderId="13" xfId="0" applyFont="1" applyBorder="1" applyAlignment="1" applyProtection="1">
      <alignment horizontal="center" vertical="center"/>
    </xf>
    <xf numFmtId="0" fontId="6" fillId="16" borderId="1" xfId="0" applyFont="1" applyFill="1" applyBorder="1" applyAlignment="1" applyProtection="1">
      <alignment horizontal="center" wrapText="1"/>
    </xf>
    <xf numFmtId="0" fontId="8" fillId="0" borderId="0" xfId="0" applyFont="1" applyBorder="1" applyAlignment="1" applyProtection="1">
      <alignment horizontal="left" wrapText="1"/>
    </xf>
    <xf numFmtId="0" fontId="7" fillId="0" borderId="0" xfId="0" applyFont="1" applyAlignment="1" applyProtection="1">
      <alignment horizontal="center"/>
    </xf>
    <xf numFmtId="0" fontId="4" fillId="0" borderId="1" xfId="0" applyFont="1" applyBorder="1" applyAlignment="1" applyProtection="1">
      <alignment horizontal="center" vertical="top" wrapText="1"/>
      <protection locked="0"/>
    </xf>
    <xf numFmtId="0" fontId="8" fillId="9" borderId="1" xfId="0" applyFont="1" applyFill="1" applyBorder="1" applyAlignment="1" applyProtection="1">
      <alignment horizontal="center" vertical="center" wrapText="1"/>
    </xf>
    <xf numFmtId="0" fontId="3" fillId="0" borderId="0" xfId="0" applyFont="1" applyAlignment="1" applyProtection="1">
      <alignment horizontal="justify" wrapText="1"/>
    </xf>
    <xf numFmtId="0" fontId="8" fillId="7" borderId="1" xfId="0" applyFont="1" applyFill="1" applyBorder="1" applyAlignment="1" applyProtection="1">
      <alignment horizontal="center" vertical="center" wrapText="1"/>
    </xf>
    <xf numFmtId="0" fontId="58" fillId="0" borderId="0" xfId="0" applyFont="1" applyProtection="1"/>
    <xf numFmtId="0" fontId="13" fillId="0" borderId="0" xfId="0" applyFont="1" applyProtection="1"/>
    <xf numFmtId="0" fontId="35" fillId="0" borderId="0" xfId="0" applyFont="1" applyAlignment="1" applyProtection="1">
      <alignment horizontal="center"/>
    </xf>
    <xf numFmtId="0" fontId="35" fillId="0" borderId="0" xfId="0" applyFont="1" applyFill="1" applyAlignment="1">
      <alignment wrapText="1"/>
    </xf>
    <xf numFmtId="0" fontId="68" fillId="0" borderId="0" xfId="1" applyFont="1" applyAlignment="1" applyProtection="1"/>
    <xf numFmtId="0" fontId="13" fillId="2" borderId="0" xfId="0" applyFont="1" applyFill="1" applyAlignment="1" applyProtection="1">
      <alignment horizontal="left"/>
      <protection locked="0"/>
    </xf>
    <xf numFmtId="0" fontId="13" fillId="0" borderId="0" xfId="0" applyFont="1" applyAlignment="1" applyProtection="1">
      <alignment horizontal="left"/>
      <protection locked="0"/>
    </xf>
    <xf numFmtId="0" fontId="13" fillId="0" borderId="0" xfId="0" applyFont="1" applyFill="1" applyProtection="1"/>
    <xf numFmtId="0" fontId="69" fillId="0" borderId="0" xfId="0" applyFont="1" applyAlignment="1" applyProtection="1">
      <alignment wrapText="1"/>
    </xf>
    <xf numFmtId="0" fontId="13" fillId="0" borderId="0" xfId="0" applyFont="1" applyAlignment="1" applyProtection="1"/>
    <xf numFmtId="0" fontId="13" fillId="0" borderId="0" xfId="0" applyFont="1" applyFill="1" applyBorder="1" applyProtection="1"/>
    <xf numFmtId="0" fontId="13" fillId="0" borderId="0" xfId="0" applyFont="1" applyFill="1" applyBorder="1" applyAlignment="1" applyProtection="1"/>
    <xf numFmtId="0" fontId="13" fillId="3" borderId="0" xfId="0" applyFont="1" applyFill="1" applyBorder="1" applyProtection="1"/>
    <xf numFmtId="0" fontId="13" fillId="0" borderId="0" xfId="0" applyFont="1" applyBorder="1" applyAlignment="1" applyProtection="1"/>
    <xf numFmtId="0" fontId="13" fillId="3" borderId="0" xfId="0" applyFont="1" applyFill="1" applyProtection="1"/>
    <xf numFmtId="0" fontId="13" fillId="3" borderId="0" xfId="0" applyFont="1" applyFill="1" applyAlignment="1" applyProtection="1"/>
    <xf numFmtId="0" fontId="13" fillId="0" borderId="0" xfId="0" applyFont="1" applyBorder="1" applyProtection="1"/>
    <xf numFmtId="0" fontId="38" fillId="0" borderId="0" xfId="0" applyFont="1" applyFill="1" applyProtection="1"/>
    <xf numFmtId="0" fontId="13" fillId="0" borderId="1" xfId="0" applyFont="1" applyBorder="1" applyProtection="1"/>
    <xf numFmtId="0" fontId="13" fillId="0" borderId="0" xfId="0" applyFont="1" applyFill="1" applyAlignment="1" applyProtection="1"/>
    <xf numFmtId="0" fontId="13" fillId="17" borderId="0" xfId="0" applyFont="1" applyFill="1" applyProtection="1"/>
    <xf numFmtId="0" fontId="13" fillId="11" borderId="0" xfId="0" applyFont="1" applyFill="1" applyBorder="1" applyAlignment="1" applyProtection="1"/>
    <xf numFmtId="0" fontId="41" fillId="0" borderId="0" xfId="0" applyFont="1" applyProtection="1"/>
    <xf numFmtId="0" fontId="70" fillId="0" borderId="0" xfId="0" applyFont="1" applyProtection="1"/>
    <xf numFmtId="0" fontId="71" fillId="0" borderId="0" xfId="0" applyFont="1" applyFill="1" applyBorder="1" applyAlignment="1" applyProtection="1">
      <alignment horizontal="center"/>
    </xf>
    <xf numFmtId="0" fontId="71" fillId="0" borderId="0" xfId="0" applyFont="1" applyProtection="1"/>
    <xf numFmtId="0" fontId="13" fillId="0" borderId="1" xfId="0" applyFont="1" applyFill="1" applyBorder="1" applyProtection="1">
      <protection locked="0"/>
    </xf>
    <xf numFmtId="0" fontId="13" fillId="0" borderId="0" xfId="0" applyFont="1" applyAlignment="1">
      <alignment wrapText="1"/>
    </xf>
    <xf numFmtId="0" fontId="13" fillId="21" borderId="0" xfId="0" applyFont="1" applyFill="1" applyProtection="1"/>
    <xf numFmtId="0" fontId="13" fillId="11" borderId="0" xfId="0" applyFont="1" applyFill="1" applyAlignment="1" applyProtection="1"/>
    <xf numFmtId="0" fontId="13" fillId="11" borderId="0" xfId="0" applyFont="1" applyFill="1" applyProtection="1"/>
    <xf numFmtId="0" fontId="41" fillId="0" borderId="0" xfId="0" applyFont="1" applyFill="1" applyProtection="1"/>
    <xf numFmtId="0" fontId="13" fillId="7" borderId="4" xfId="0" applyFont="1" applyFill="1" applyBorder="1" applyAlignment="1" applyProtection="1">
      <alignment vertical="center"/>
    </xf>
    <xf numFmtId="0" fontId="13" fillId="14" borderId="1" xfId="0" applyFont="1" applyFill="1" applyBorder="1" applyAlignment="1" applyProtection="1"/>
    <xf numFmtId="0" fontId="13" fillId="0" borderId="1" xfId="0" applyFont="1" applyBorder="1" applyProtection="1">
      <protection locked="0"/>
    </xf>
    <xf numFmtId="0" fontId="41" fillId="0" borderId="0" xfId="0" applyFont="1" applyAlignment="1" applyProtection="1">
      <alignment wrapText="1"/>
    </xf>
    <xf numFmtId="0" fontId="13" fillId="0" borderId="2" xfId="0" applyFont="1" applyBorder="1" applyProtection="1">
      <protection locked="0"/>
    </xf>
    <xf numFmtId="0" fontId="76" fillId="0" borderId="0" xfId="0" applyFont="1" applyProtection="1"/>
    <xf numFmtId="0" fontId="13" fillId="0" borderId="0" xfId="0" applyFont="1" applyFill="1" applyBorder="1" applyAlignment="1" applyProtection="1">
      <alignment horizontal="center"/>
    </xf>
    <xf numFmtId="0" fontId="13" fillId="0" borderId="0" xfId="0" applyFont="1" applyAlignment="1" applyProtection="1">
      <alignment wrapText="1"/>
    </xf>
    <xf numFmtId="0" fontId="41" fillId="11" borderId="0" xfId="0" applyFont="1" applyFill="1" applyProtection="1"/>
    <xf numFmtId="0" fontId="67" fillId="0" borderId="0" xfId="0" applyFont="1" applyFill="1" applyBorder="1" applyProtection="1"/>
    <xf numFmtId="0" fontId="41" fillId="0" borderId="0" xfId="0" applyFont="1" applyProtection="1">
      <protection locked="0"/>
    </xf>
    <xf numFmtId="0" fontId="77" fillId="0" borderId="0" xfId="0" applyFont="1" applyFill="1" applyProtection="1"/>
    <xf numFmtId="0" fontId="44" fillId="0" borderId="0" xfId="0" applyFont="1" applyProtection="1"/>
    <xf numFmtId="0" fontId="13" fillId="0" borderId="0" xfId="0" applyFont="1" applyFill="1" applyBorder="1" applyAlignment="1" applyProtection="1">
      <alignment horizontal="center" wrapText="1"/>
    </xf>
    <xf numFmtId="0" fontId="68" fillId="0" borderId="0" xfId="1" quotePrefix="1" applyFont="1" applyAlignment="1" applyProtection="1"/>
    <xf numFmtId="0" fontId="8" fillId="14" borderId="4" xfId="0" applyFont="1" applyFill="1" applyBorder="1" applyAlignment="1" applyProtection="1"/>
    <xf numFmtId="0" fontId="8" fillId="14" borderId="3" xfId="0" applyFont="1" applyFill="1" applyBorder="1" applyAlignment="1" applyProtection="1"/>
    <xf numFmtId="0" fontId="78" fillId="0" borderId="0" xfId="0" applyFont="1"/>
    <xf numFmtId="0" fontId="51" fillId="0" borderId="0" xfId="0" applyFont="1"/>
    <xf numFmtId="0" fontId="5" fillId="0" borderId="0" xfId="0" applyFont="1"/>
    <xf numFmtId="0" fontId="53" fillId="0" borderId="0" xfId="0" applyFont="1" applyAlignment="1">
      <alignment horizontal="center"/>
    </xf>
    <xf numFmtId="0" fontId="37" fillId="0" borderId="0" xfId="0" applyFont="1" applyFill="1" applyAlignment="1" applyProtection="1">
      <alignment horizontal="justify" wrapText="1"/>
    </xf>
    <xf numFmtId="0" fontId="36" fillId="0" borderId="0" xfId="0" applyFont="1" applyFill="1" applyAlignment="1" applyProtection="1">
      <alignment wrapText="1"/>
    </xf>
    <xf numFmtId="0" fontId="7" fillId="0" borderId="0" xfId="0" applyFont="1" applyFill="1" applyBorder="1" applyAlignment="1" applyProtection="1">
      <alignment horizontal="center"/>
    </xf>
    <xf numFmtId="0" fontId="27" fillId="0" borderId="0" xfId="0" applyFont="1" applyFill="1" applyBorder="1" applyAlignment="1" applyProtection="1"/>
    <xf numFmtId="0" fontId="38" fillId="0" borderId="0" xfId="0" applyFont="1" applyFill="1" applyAlignment="1" applyProtection="1">
      <alignment wrapText="1"/>
    </xf>
    <xf numFmtId="0" fontId="8" fillId="7" borderId="1" xfId="0" applyFont="1" applyFill="1" applyBorder="1" applyAlignment="1" applyProtection="1">
      <alignment horizontal="center" vertical="center" wrapText="1"/>
    </xf>
    <xf numFmtId="0" fontId="43" fillId="0" borderId="0" xfId="0" applyFont="1"/>
    <xf numFmtId="0" fontId="38" fillId="0" borderId="0" xfId="0" applyFont="1" applyProtection="1"/>
    <xf numFmtId="0" fontId="8" fillId="16" borderId="3" xfId="0" applyFont="1" applyFill="1" applyBorder="1" applyAlignment="1" applyProtection="1">
      <alignment vertical="center" wrapText="1"/>
    </xf>
    <xf numFmtId="0" fontId="8" fillId="7" borderId="6" xfId="0" applyFont="1" applyFill="1" applyBorder="1" applyAlignment="1" applyProtection="1">
      <alignment horizontal="center" vertical="center" wrapText="1"/>
    </xf>
    <xf numFmtId="1" fontId="8" fillId="7" borderId="1" xfId="0" applyNumberFormat="1" applyFont="1" applyFill="1" applyBorder="1" applyAlignment="1" applyProtection="1">
      <alignment horizontal="center"/>
    </xf>
    <xf numFmtId="0" fontId="84" fillId="0" borderId="0" xfId="0" applyFont="1" applyFill="1" applyBorder="1" applyAlignment="1" applyProtection="1">
      <alignment horizontal="left"/>
    </xf>
    <xf numFmtId="0" fontId="84" fillId="0" borderId="0" xfId="0" applyFont="1" applyFill="1" applyBorder="1" applyAlignment="1" applyProtection="1">
      <alignment horizontal="center"/>
    </xf>
    <xf numFmtId="0" fontId="84" fillId="0" borderId="0" xfId="0" applyFont="1" applyFill="1" applyBorder="1" applyAlignment="1" applyProtection="1"/>
    <xf numFmtId="0" fontId="80" fillId="0" borderId="0" xfId="0" applyFont="1" applyProtection="1"/>
    <xf numFmtId="0" fontId="86" fillId="0" borderId="0" xfId="0" applyFont="1" applyAlignment="1" applyProtection="1">
      <alignment horizontal="justify" wrapText="1"/>
    </xf>
    <xf numFmtId="0" fontId="80" fillId="0" borderId="0" xfId="0" applyFont="1" applyAlignment="1" applyProtection="1">
      <alignment wrapText="1"/>
    </xf>
    <xf numFmtId="1" fontId="7" fillId="6" borderId="1" xfId="0" applyNumberFormat="1" applyFont="1" applyFill="1" applyBorder="1" applyAlignment="1" applyProtection="1">
      <alignment horizontal="center" vertical="top" wrapText="1"/>
      <protection locked="0"/>
    </xf>
    <xf numFmtId="0" fontId="7" fillId="6" borderId="1" xfId="0" applyFont="1" applyFill="1" applyBorder="1" applyAlignment="1" applyProtection="1">
      <alignment horizontal="center" vertical="top" wrapText="1"/>
    </xf>
    <xf numFmtId="0" fontId="7" fillId="0" borderId="1" xfId="0" applyFont="1" applyFill="1" applyBorder="1" applyAlignment="1" applyProtection="1">
      <alignment horizontal="justify" vertical="top" wrapText="1"/>
      <protection locked="0"/>
    </xf>
    <xf numFmtId="0" fontId="7" fillId="6" borderId="1" xfId="0" applyFont="1" applyFill="1" applyBorder="1" applyAlignment="1" applyProtection="1">
      <alignment horizontal="center" vertical="top" wrapText="1"/>
      <protection locked="0"/>
    </xf>
    <xf numFmtId="0" fontId="7" fillId="0" borderId="1" xfId="0" applyFont="1" applyFill="1" applyBorder="1" applyAlignment="1" applyProtection="1">
      <alignment horizontal="center" vertical="top" wrapText="1"/>
      <protection locked="0"/>
    </xf>
    <xf numFmtId="0" fontId="7" fillId="0" borderId="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4" fillId="0" borderId="1" xfId="0" applyFont="1" applyBorder="1" applyAlignment="1" applyProtection="1">
      <alignment horizontal="justify" vertical="top" wrapText="1"/>
      <protection locked="0"/>
    </xf>
    <xf numFmtId="0" fontId="7" fillId="6" borderId="1" xfId="0" applyFont="1" applyFill="1" applyBorder="1" applyProtection="1">
      <protection locked="0"/>
    </xf>
    <xf numFmtId="1" fontId="7" fillId="6" borderId="1" xfId="0" applyNumberFormat="1" applyFont="1" applyFill="1" applyBorder="1" applyProtection="1"/>
    <xf numFmtId="0" fontId="7" fillId="19" borderId="1" xfId="0" applyFont="1" applyFill="1" applyBorder="1" applyProtection="1">
      <protection locked="0"/>
    </xf>
    <xf numFmtId="0" fontId="7" fillId="8" borderId="1" xfId="0" applyFont="1" applyFill="1" applyBorder="1" applyProtection="1">
      <protection locked="0"/>
    </xf>
    <xf numFmtId="1" fontId="7" fillId="8" borderId="1" xfId="0" applyNumberFormat="1" applyFont="1" applyFill="1" applyBorder="1" applyProtection="1"/>
    <xf numFmtId="0" fontId="7" fillId="0" borderId="1" xfId="0" applyFont="1" applyBorder="1" applyAlignment="1" applyProtection="1">
      <alignment horizontal="justify" vertical="top" wrapText="1"/>
      <protection locked="0"/>
    </xf>
    <xf numFmtId="0" fontId="7" fillId="0" borderId="2" xfId="0" applyFont="1" applyBorder="1" applyAlignment="1" applyProtection="1">
      <alignment vertical="center"/>
      <protection locked="0"/>
    </xf>
    <xf numFmtId="0" fontId="7" fillId="0" borderId="2" xfId="0" applyFont="1" applyBorder="1" applyAlignment="1" applyProtection="1">
      <alignment vertical="top" wrapText="1"/>
      <protection locked="0"/>
    </xf>
    <xf numFmtId="0" fontId="4" fillId="0" borderId="1" xfId="0" applyFont="1" applyBorder="1" applyAlignment="1" applyProtection="1">
      <alignment horizontal="center" vertical="top" wrapText="1"/>
      <protection locked="0"/>
    </xf>
    <xf numFmtId="1" fontId="7" fillId="6" borderId="1" xfId="0" applyNumberFormat="1" applyFont="1" applyFill="1" applyBorder="1" applyAlignment="1" applyProtection="1">
      <alignment horizontal="center" wrapText="1"/>
    </xf>
    <xf numFmtId="1" fontId="4" fillId="6" borderId="1" xfId="0" applyNumberFormat="1" applyFont="1" applyFill="1" applyBorder="1" applyAlignment="1" applyProtection="1">
      <alignment horizontal="center" vertical="top" wrapText="1"/>
    </xf>
    <xf numFmtId="1" fontId="4" fillId="6" borderId="1" xfId="0" applyNumberFormat="1" applyFont="1" applyFill="1" applyBorder="1" applyAlignment="1" applyProtection="1">
      <alignment horizontal="center" wrapText="1"/>
    </xf>
    <xf numFmtId="1" fontId="6" fillId="16" borderId="1" xfId="0" applyNumberFormat="1" applyFont="1" applyFill="1" applyBorder="1" applyAlignment="1" applyProtection="1">
      <alignment horizontal="right" wrapText="1"/>
    </xf>
    <xf numFmtId="0" fontId="7" fillId="8" borderId="1" xfId="0" applyFont="1" applyFill="1" applyBorder="1" applyAlignment="1" applyProtection="1">
      <alignment horizontal="center" vertical="top" wrapText="1"/>
      <protection locked="0"/>
    </xf>
    <xf numFmtId="1" fontId="13" fillId="8" borderId="1" xfId="0" applyNumberFormat="1" applyFont="1" applyFill="1" applyBorder="1" applyAlignment="1" applyProtection="1">
      <alignment horizontal="center"/>
      <protection locked="0"/>
    </xf>
    <xf numFmtId="1" fontId="13" fillId="23" borderId="0" xfId="0" applyNumberFormat="1" applyFont="1" applyFill="1" applyAlignment="1" applyProtection="1">
      <alignment horizontal="center"/>
    </xf>
    <xf numFmtId="0" fontId="50" fillId="0" borderId="0" xfId="0" applyFont="1" applyAlignment="1">
      <alignment horizontal="left" wrapText="1"/>
    </xf>
    <xf numFmtId="0" fontId="43" fillId="0" borderId="0" xfId="0" applyFont="1" applyAlignment="1">
      <alignment horizontal="left"/>
    </xf>
    <xf numFmtId="0" fontId="24" fillId="0" borderId="0" xfId="1" applyAlignment="1" applyProtection="1">
      <alignment horizontal="left" wrapText="1"/>
    </xf>
    <xf numFmtId="0" fontId="11" fillId="0" borderId="2" xfId="0" applyFont="1" applyBorder="1" applyAlignment="1">
      <alignment horizontal="left"/>
    </xf>
    <xf numFmtId="0" fontId="0" fillId="0" borderId="4" xfId="0" applyBorder="1" applyAlignment="1">
      <alignment horizontal="left"/>
    </xf>
    <xf numFmtId="0" fontId="0" fillId="0" borderId="3" xfId="0" applyBorder="1" applyAlignment="1">
      <alignment horizontal="left"/>
    </xf>
    <xf numFmtId="0" fontId="1" fillId="0" borderId="0" xfId="0" applyFont="1" applyAlignment="1">
      <alignment horizontal="left"/>
    </xf>
    <xf numFmtId="0" fontId="11" fillId="0" borderId="0" xfId="0" applyFont="1" applyAlignment="1">
      <alignment horizontal="left"/>
    </xf>
    <xf numFmtId="0" fontId="51" fillId="0" borderId="0" xfId="0" applyFont="1" applyAlignment="1">
      <alignment horizontal="left"/>
    </xf>
    <xf numFmtId="0" fontId="11" fillId="20" borderId="1" xfId="0" applyFont="1" applyFill="1" applyBorder="1" applyAlignment="1">
      <alignment horizontal="center"/>
    </xf>
    <xf numFmtId="0" fontId="1" fillId="0" borderId="0" xfId="0" applyFont="1" applyAlignment="1">
      <alignment horizontal="left" vertical="top" wrapText="1"/>
    </xf>
    <xf numFmtId="0" fontId="11" fillId="0" borderId="0" xfId="0" applyFont="1" applyAlignment="1">
      <alignment horizontal="left" vertical="top" wrapText="1"/>
    </xf>
    <xf numFmtId="0" fontId="1" fillId="0" borderId="0" xfId="0" applyFont="1" applyAlignment="1">
      <alignment horizontal="left" wrapText="1"/>
    </xf>
    <xf numFmtId="0" fontId="11" fillId="0" borderId="0" xfId="0" applyFont="1" applyAlignment="1">
      <alignment horizontal="left" wrapText="1"/>
    </xf>
    <xf numFmtId="0" fontId="55" fillId="0" borderId="0" xfId="0" applyFont="1" applyAlignment="1">
      <alignment horizontal="left"/>
    </xf>
    <xf numFmtId="0" fontId="78" fillId="0" borderId="0" xfId="0" applyFont="1" applyAlignment="1">
      <alignment horizontal="left" wrapText="1"/>
    </xf>
    <xf numFmtId="0" fontId="6" fillId="18" borderId="7" xfId="0" applyFont="1" applyFill="1" applyBorder="1" applyAlignment="1" applyProtection="1">
      <alignment horizontal="center" vertical="center" wrapText="1"/>
    </xf>
    <xf numFmtId="0" fontId="6" fillId="18" borderId="8" xfId="0" applyFont="1" applyFill="1" applyBorder="1" applyAlignment="1" applyProtection="1">
      <alignment horizontal="center" vertical="center" wrapText="1"/>
    </xf>
    <xf numFmtId="0" fontId="6" fillId="18" borderId="9" xfId="0" applyFont="1" applyFill="1" applyBorder="1" applyAlignment="1" applyProtection="1">
      <alignment horizontal="center" vertical="center" wrapText="1"/>
    </xf>
    <xf numFmtId="0" fontId="6" fillId="18" borderId="10" xfId="0" applyFont="1" applyFill="1" applyBorder="1" applyAlignment="1" applyProtection="1">
      <alignment horizontal="center" vertical="center" wrapText="1"/>
    </xf>
    <xf numFmtId="1" fontId="7" fillId="0" borderId="2" xfId="0" applyNumberFormat="1" applyFont="1" applyFill="1" applyBorder="1" applyAlignment="1" applyProtection="1">
      <alignment horizontal="center" vertical="top" wrapText="1"/>
      <protection locked="0"/>
    </xf>
    <xf numFmtId="1" fontId="7" fillId="0" borderId="3" xfId="0" applyNumberFormat="1" applyFont="1" applyFill="1" applyBorder="1" applyAlignment="1" applyProtection="1">
      <alignment horizontal="center" vertical="top" wrapText="1"/>
      <protection locked="0"/>
    </xf>
    <xf numFmtId="0" fontId="33" fillId="0" borderId="0" xfId="0" applyFont="1" applyAlignment="1" applyProtection="1">
      <alignment horizontal="justify" wrapText="1"/>
    </xf>
    <xf numFmtId="0" fontId="41" fillId="0" borderId="0" xfId="0" applyFont="1" applyAlignment="1" applyProtection="1">
      <alignment wrapText="1"/>
    </xf>
    <xf numFmtId="0" fontId="33" fillId="0" borderId="0" xfId="0" applyFont="1" applyFill="1" applyAlignment="1" applyProtection="1">
      <alignment horizontal="justify" wrapText="1"/>
    </xf>
    <xf numFmtId="0" fontId="41" fillId="0" borderId="0" xfId="0" applyFont="1" applyFill="1" applyAlignment="1" applyProtection="1">
      <alignment wrapText="1"/>
    </xf>
    <xf numFmtId="0" fontId="7" fillId="0" borderId="2"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7" fillId="0" borderId="3" xfId="0" applyFont="1" applyBorder="1" applyAlignment="1" applyProtection="1">
      <alignment vertical="top" wrapText="1"/>
      <protection locked="0"/>
    </xf>
    <xf numFmtId="0" fontId="8" fillId="0" borderId="12" xfId="0" applyFont="1" applyBorder="1" applyAlignment="1" applyProtection="1">
      <alignment horizontal="left" wrapText="1"/>
    </xf>
    <xf numFmtId="0" fontId="33" fillId="0" borderId="0" xfId="0" applyFont="1" applyFill="1" applyAlignment="1" applyProtection="1">
      <alignment wrapText="1"/>
    </xf>
    <xf numFmtId="0" fontId="79" fillId="0" borderId="0" xfId="0" applyFont="1" applyFill="1" applyAlignment="1" applyProtection="1">
      <alignment horizontal="justify" wrapText="1"/>
    </xf>
    <xf numFmtId="0" fontId="80" fillId="0" borderId="0" xfId="0" applyFont="1" applyFill="1" applyAlignment="1" applyProtection="1">
      <alignment wrapText="1"/>
    </xf>
    <xf numFmtId="0" fontId="27" fillId="0" borderId="2" xfId="0" applyFont="1" applyFill="1" applyBorder="1" applyAlignment="1" applyProtection="1">
      <alignment horizontal="justify" vertical="top" wrapText="1"/>
      <protection locked="0"/>
    </xf>
    <xf numFmtId="0" fontId="8" fillId="0" borderId="4" xfId="0" applyFont="1" applyBorder="1" applyAlignment="1" applyProtection="1">
      <alignment wrapText="1"/>
      <protection locked="0"/>
    </xf>
    <xf numFmtId="0" fontId="8" fillId="0" borderId="3" xfId="0" applyFont="1" applyBorder="1" applyAlignment="1" applyProtection="1">
      <alignment wrapText="1"/>
      <protection locked="0"/>
    </xf>
    <xf numFmtId="0" fontId="7" fillId="0" borderId="2" xfId="0" applyFont="1" applyFill="1" applyBorder="1" applyAlignment="1" applyProtection="1">
      <alignment horizontal="justify" vertical="top" wrapText="1"/>
      <protection locked="0"/>
    </xf>
    <xf numFmtId="0" fontId="7" fillId="0" borderId="4" xfId="0" applyFont="1" applyBorder="1" applyAlignment="1" applyProtection="1">
      <alignment wrapText="1"/>
      <protection locked="0"/>
    </xf>
    <xf numFmtId="0" fontId="7" fillId="0" borderId="3" xfId="0" applyFont="1" applyBorder="1" applyAlignment="1" applyProtection="1">
      <alignment wrapText="1"/>
      <protection locked="0"/>
    </xf>
    <xf numFmtId="0" fontId="8" fillId="4" borderId="2" xfId="0" applyFont="1" applyFill="1" applyBorder="1" applyAlignment="1" applyProtection="1">
      <alignment horizontal="center" vertical="top" wrapText="1"/>
    </xf>
    <xf numFmtId="0" fontId="8" fillId="4" borderId="4" xfId="0" applyFont="1" applyFill="1" applyBorder="1" applyAlignment="1" applyProtection="1">
      <alignment horizontal="center" vertical="top" wrapText="1"/>
    </xf>
    <xf numFmtId="0" fontId="8" fillId="4" borderId="4" xfId="0" applyFont="1" applyFill="1" applyBorder="1" applyAlignment="1" applyProtection="1"/>
    <xf numFmtId="0" fontId="8" fillId="4" borderId="3" xfId="0" applyFont="1" applyFill="1" applyBorder="1" applyAlignment="1" applyProtection="1"/>
    <xf numFmtId="0" fontId="33" fillId="11" borderId="0" xfId="0" applyFont="1" applyFill="1" applyAlignment="1" applyProtection="1">
      <alignment horizontal="left" wrapText="1"/>
    </xf>
    <xf numFmtId="0" fontId="6" fillId="14" borderId="2" xfId="0" applyFont="1" applyFill="1" applyBorder="1" applyAlignment="1" applyProtection="1">
      <alignment horizontal="center" vertical="top" wrapText="1"/>
    </xf>
    <xf numFmtId="0" fontId="6" fillId="14" borderId="4" xfId="0" applyFont="1" applyFill="1" applyBorder="1" applyAlignment="1" applyProtection="1">
      <alignment horizontal="center" vertical="top" wrapText="1"/>
    </xf>
    <xf numFmtId="0" fontId="13" fillId="14" borderId="4" xfId="0" applyFont="1" applyFill="1" applyBorder="1" applyAlignment="1" applyProtection="1">
      <alignment horizontal="center" vertical="top" wrapText="1"/>
    </xf>
    <xf numFmtId="0" fontId="13" fillId="14" borderId="3" xfId="0" applyFont="1" applyFill="1" applyBorder="1" applyAlignment="1" applyProtection="1">
      <alignment horizontal="center" vertical="top" wrapText="1"/>
    </xf>
    <xf numFmtId="0" fontId="4" fillId="0" borderId="2" xfId="0" applyFont="1" applyBorder="1" applyAlignment="1" applyProtection="1">
      <alignment horizontal="center" vertical="top" wrapText="1"/>
      <protection locked="0"/>
    </xf>
    <xf numFmtId="0" fontId="7" fillId="0" borderId="4"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8" fillId="0" borderId="5"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12" borderId="1" xfId="0" applyFont="1" applyFill="1" applyBorder="1" applyAlignment="1" applyProtection="1">
      <alignment horizontal="center" vertical="center" wrapText="1"/>
    </xf>
    <xf numFmtId="0" fontId="7" fillId="0" borderId="2" xfId="0" applyFont="1" applyBorder="1" applyAlignment="1" applyProtection="1">
      <alignment horizontal="left" vertical="top" wrapText="1"/>
      <protection locked="0"/>
    </xf>
    <xf numFmtId="0" fontId="13" fillId="0" borderId="4" xfId="0" applyFont="1" applyBorder="1" applyAlignment="1" applyProtection="1">
      <alignment horizontal="left" wrapText="1"/>
      <protection locked="0"/>
    </xf>
    <xf numFmtId="0" fontId="13" fillId="0" borderId="3" xfId="0" applyFont="1" applyBorder="1" applyAlignment="1">
      <alignment wrapText="1"/>
    </xf>
    <xf numFmtId="0" fontId="36" fillId="0" borderId="0" xfId="0" applyFont="1" applyFill="1" applyAlignment="1" applyProtection="1">
      <alignment horizontal="left" wrapText="1"/>
    </xf>
    <xf numFmtId="0" fontId="4" fillId="0" borderId="2" xfId="0" applyFont="1" applyBorder="1" applyAlignment="1" applyProtection="1">
      <alignment horizontal="justify" vertical="top" wrapText="1"/>
      <protection locked="0"/>
    </xf>
    <xf numFmtId="0" fontId="13" fillId="0" borderId="4" xfId="0" applyFont="1" applyBorder="1" applyAlignment="1" applyProtection="1">
      <alignment wrapText="1"/>
      <protection locked="0"/>
    </xf>
    <xf numFmtId="0" fontId="13" fillId="0" borderId="3" xfId="0" applyFont="1" applyBorder="1" applyAlignment="1" applyProtection="1">
      <alignment wrapText="1"/>
      <protection locked="0"/>
    </xf>
    <xf numFmtId="0" fontId="31" fillId="0" borderId="0" xfId="0" applyFont="1" applyFill="1" applyAlignment="1" applyProtection="1">
      <alignment horizontal="justify" wrapText="1"/>
    </xf>
    <xf numFmtId="0" fontId="73" fillId="0" borderId="0" xfId="0" applyFont="1" applyFill="1" applyAlignment="1" applyProtection="1">
      <alignment wrapText="1"/>
    </xf>
    <xf numFmtId="0" fontId="7" fillId="0" borderId="1" xfId="0" applyFont="1" applyFill="1" applyBorder="1" applyAlignment="1" applyProtection="1">
      <alignment horizontal="left"/>
      <protection locked="0"/>
    </xf>
    <xf numFmtId="0" fontId="33" fillId="0" borderId="2" xfId="0" applyFont="1" applyBorder="1" applyAlignment="1" applyProtection="1">
      <alignment horizontal="center" vertical="top" wrapText="1"/>
    </xf>
    <xf numFmtId="0" fontId="41" fillId="0" borderId="3" xfId="0" applyFont="1" applyBorder="1" applyAlignment="1">
      <alignment horizontal="center" vertical="top" wrapText="1"/>
    </xf>
    <xf numFmtId="0" fontId="33" fillId="0" borderId="1" xfId="0" applyFont="1" applyBorder="1" applyAlignment="1" applyProtection="1">
      <alignment vertical="top" wrapText="1"/>
    </xf>
    <xf numFmtId="0" fontId="41" fillId="0" borderId="1" xfId="0" applyFont="1" applyBorder="1" applyAlignment="1" applyProtection="1"/>
    <xf numFmtId="0" fontId="6" fillId="0" borderId="1" xfId="0" applyFont="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33" fillId="0" borderId="1" xfId="0" applyFont="1" applyBorder="1" applyAlignment="1" applyProtection="1">
      <alignment horizontal="center" wrapText="1"/>
    </xf>
    <xf numFmtId="0" fontId="33" fillId="0" borderId="2" xfId="0" applyFont="1" applyBorder="1" applyAlignment="1" applyProtection="1">
      <alignment vertical="top" wrapText="1"/>
    </xf>
    <xf numFmtId="0" fontId="41" fillId="0" borderId="4" xfId="0" applyFont="1" applyBorder="1" applyAlignment="1"/>
    <xf numFmtId="0" fontId="41" fillId="0" borderId="3" xfId="0" applyFont="1" applyBorder="1" applyAlignment="1"/>
    <xf numFmtId="0" fontId="41" fillId="0" borderId="12" xfId="0" applyFont="1" applyFill="1" applyBorder="1" applyAlignment="1" applyProtection="1">
      <alignment horizontal="left" vertical="top" wrapText="1"/>
    </xf>
    <xf numFmtId="0" fontId="8" fillId="0" borderId="0" xfId="0" applyFont="1" applyFill="1" applyAlignment="1" applyProtection="1">
      <alignment horizontal="justify" wrapText="1"/>
    </xf>
    <xf numFmtId="0" fontId="13" fillId="0" borderId="0" xfId="0" applyFont="1" applyFill="1" applyAlignment="1" applyProtection="1">
      <alignment wrapText="1"/>
    </xf>
    <xf numFmtId="0" fontId="7" fillId="0" borderId="2" xfId="0" applyFont="1" applyFill="1" applyBorder="1" applyAlignment="1" applyProtection="1">
      <alignment horizontal="center" vertical="top" wrapText="1"/>
      <protection locked="0"/>
    </xf>
    <xf numFmtId="0" fontId="7" fillId="0" borderId="3" xfId="0" applyFont="1" applyFill="1" applyBorder="1" applyAlignment="1" applyProtection="1">
      <alignment horizontal="center" vertical="top" wrapText="1"/>
      <protection locked="0"/>
    </xf>
    <xf numFmtId="0" fontId="8" fillId="16" borderId="2" xfId="0" applyFont="1" applyFill="1" applyBorder="1" applyAlignment="1" applyProtection="1">
      <alignment horizontal="center" wrapText="1"/>
    </xf>
    <xf numFmtId="0" fontId="8" fillId="16" borderId="4" xfId="0" applyFont="1" applyFill="1" applyBorder="1" applyAlignment="1" applyProtection="1">
      <alignment horizontal="center" wrapText="1"/>
    </xf>
    <xf numFmtId="0" fontId="8" fillId="16" borderId="3" xfId="0" applyFont="1" applyFill="1" applyBorder="1" applyAlignment="1" applyProtection="1">
      <alignment horizontal="center" wrapText="1"/>
    </xf>
    <xf numFmtId="0" fontId="8" fillId="7" borderId="1" xfId="0" applyFont="1" applyFill="1" applyBorder="1" applyAlignment="1" applyProtection="1">
      <alignment horizontal="center" wrapText="1"/>
    </xf>
    <xf numFmtId="0" fontId="13" fillId="14" borderId="2" xfId="0" applyFont="1" applyFill="1" applyBorder="1" applyAlignment="1" applyProtection="1">
      <alignment horizontal="center"/>
    </xf>
    <xf numFmtId="0" fontId="13" fillId="14" borderId="4" xfId="0" applyFont="1" applyFill="1" applyBorder="1" applyAlignment="1" applyProtection="1">
      <alignment horizontal="center"/>
    </xf>
    <xf numFmtId="0" fontId="13" fillId="14" borderId="3" xfId="0" applyFont="1" applyFill="1" applyBorder="1" applyAlignment="1" applyProtection="1">
      <alignment horizontal="center"/>
    </xf>
    <xf numFmtId="0" fontId="6" fillId="14" borderId="3" xfId="0" applyFont="1" applyFill="1" applyBorder="1" applyAlignment="1" applyProtection="1">
      <alignment horizontal="center" vertical="top" wrapText="1"/>
    </xf>
    <xf numFmtId="0" fontId="4" fillId="0" borderId="4" xfId="0" applyFont="1" applyBorder="1" applyAlignment="1" applyProtection="1">
      <alignment horizontal="center" vertical="top" wrapText="1"/>
      <protection locked="0"/>
    </xf>
    <xf numFmtId="0" fontId="4" fillId="0" borderId="3" xfId="0" applyFont="1" applyBorder="1" applyAlignment="1" applyProtection="1">
      <alignment horizontal="center" vertical="top" wrapText="1"/>
      <protection locked="0"/>
    </xf>
    <xf numFmtId="0" fontId="33" fillId="0" borderId="0" xfId="0" applyFont="1" applyAlignment="1" applyProtection="1">
      <alignment horizontal="left" wrapText="1"/>
    </xf>
    <xf numFmtId="0" fontId="6" fillId="16" borderId="5"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6" xfId="0" applyFont="1" applyFill="1" applyBorder="1" applyAlignment="1" applyProtection="1">
      <alignment horizontal="center" vertical="center" wrapText="1"/>
    </xf>
    <xf numFmtId="0" fontId="6" fillId="16" borderId="7" xfId="0" applyFont="1" applyFill="1" applyBorder="1" applyAlignment="1" applyProtection="1">
      <alignment horizontal="center" vertical="center" wrapText="1"/>
    </xf>
    <xf numFmtId="0" fontId="6" fillId="16" borderId="8"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6" fillId="16" borderId="15" xfId="0" applyFont="1" applyFill="1" applyBorder="1" applyAlignment="1" applyProtection="1">
      <alignment horizontal="center" vertical="center" wrapText="1"/>
    </xf>
    <xf numFmtId="0" fontId="6" fillId="16" borderId="9" xfId="0" applyFont="1" applyFill="1" applyBorder="1" applyAlignment="1" applyProtection="1">
      <alignment horizontal="center" vertical="center" wrapText="1"/>
    </xf>
    <xf numFmtId="0" fontId="6" fillId="16" borderId="10" xfId="0" applyFont="1" applyFill="1" applyBorder="1" applyAlignment="1" applyProtection="1">
      <alignment horizontal="center" vertical="center" wrapText="1"/>
    </xf>
    <xf numFmtId="0" fontId="7" fillId="0" borderId="4" xfId="0" applyFont="1" applyBorder="1" applyAlignment="1" applyProtection="1">
      <alignment horizontal="left" wrapText="1"/>
      <protection locked="0"/>
    </xf>
    <xf numFmtId="0" fontId="7" fillId="0" borderId="3" xfId="0" applyFont="1" applyBorder="1" applyAlignment="1">
      <alignment wrapText="1"/>
    </xf>
    <xf numFmtId="0" fontId="8" fillId="0" borderId="1" xfId="0" applyFont="1" applyBorder="1" applyAlignment="1" applyProtection="1">
      <alignment horizontal="center" vertical="center" wrapText="1"/>
    </xf>
    <xf numFmtId="0" fontId="40" fillId="0" borderId="0" xfId="0" applyFont="1" applyAlignment="1" applyProtection="1">
      <alignment horizontal="left" wrapText="1"/>
    </xf>
    <xf numFmtId="0" fontId="41" fillId="0" borderId="0" xfId="0" applyFont="1" applyAlignment="1" applyProtection="1">
      <alignment horizontal="left" wrapText="1"/>
    </xf>
    <xf numFmtId="0" fontId="8" fillId="16" borderId="7" xfId="0" applyFont="1" applyFill="1" applyBorder="1" applyAlignment="1" applyProtection="1">
      <alignment horizontal="center" vertical="center"/>
    </xf>
    <xf numFmtId="0" fontId="8" fillId="16" borderId="8" xfId="0" applyFont="1" applyFill="1" applyBorder="1" applyAlignment="1" applyProtection="1">
      <alignment horizontal="center" vertical="center"/>
    </xf>
    <xf numFmtId="0" fontId="8" fillId="16" borderId="14" xfId="0" applyFont="1" applyFill="1" applyBorder="1" applyAlignment="1" applyProtection="1">
      <alignment horizontal="center" vertical="center"/>
    </xf>
    <xf numFmtId="0" fontId="8" fillId="16" borderId="15" xfId="0" applyFont="1" applyFill="1" applyBorder="1" applyAlignment="1" applyProtection="1">
      <alignment horizontal="center" vertical="center"/>
    </xf>
    <xf numFmtId="0" fontId="8" fillId="16" borderId="9" xfId="0" applyFont="1" applyFill="1" applyBorder="1" applyAlignment="1" applyProtection="1">
      <alignment horizontal="center" vertical="center"/>
    </xf>
    <xf numFmtId="0" fontId="8" fillId="16" borderId="10" xfId="0" applyFont="1" applyFill="1" applyBorder="1" applyAlignment="1" applyProtection="1">
      <alignment horizontal="center" vertical="center"/>
    </xf>
    <xf numFmtId="0" fontId="8" fillId="12" borderId="1" xfId="0" applyFont="1" applyFill="1" applyBorder="1" applyAlignment="1" applyProtection="1">
      <alignment horizontal="center"/>
    </xf>
    <xf numFmtId="0" fontId="13" fillId="0" borderId="3" xfId="0" applyFont="1" applyFill="1" applyBorder="1" applyAlignment="1" applyProtection="1">
      <alignment horizontal="justify" vertical="top" wrapText="1"/>
      <protection locked="0"/>
    </xf>
    <xf numFmtId="0" fontId="13" fillId="0" borderId="4" xfId="0" applyFont="1" applyBorder="1" applyAlignment="1" applyProtection="1">
      <alignment horizontal="justify" vertical="top" wrapText="1"/>
      <protection locked="0"/>
    </xf>
    <xf numFmtId="0" fontId="13" fillId="0" borderId="3" xfId="0" applyFont="1" applyBorder="1" applyAlignment="1" applyProtection="1">
      <alignment horizontal="justify" vertical="top" wrapText="1"/>
      <protection locked="0"/>
    </xf>
    <xf numFmtId="0" fontId="8" fillId="16" borderId="7" xfId="0" applyFont="1" applyFill="1" applyBorder="1" applyAlignment="1" applyProtection="1">
      <alignment horizontal="center" vertical="center" wrapText="1"/>
    </xf>
    <xf numFmtId="0" fontId="8" fillId="16" borderId="11" xfId="0" applyFont="1" applyFill="1" applyBorder="1" applyAlignment="1" applyProtection="1">
      <alignment horizontal="center" vertical="center" wrapText="1"/>
    </xf>
    <xf numFmtId="0" fontId="8" fillId="16" borderId="8" xfId="0" applyFont="1" applyFill="1" applyBorder="1" applyAlignment="1" applyProtection="1">
      <alignment horizontal="center" vertical="center" wrapText="1"/>
    </xf>
    <xf numFmtId="0" fontId="8" fillId="16" borderId="14" xfId="0" applyFont="1" applyFill="1" applyBorder="1" applyAlignment="1" applyProtection="1">
      <alignment horizontal="center" vertical="center" wrapText="1"/>
    </xf>
    <xf numFmtId="0" fontId="8" fillId="16" borderId="0" xfId="0" applyFont="1" applyFill="1" applyBorder="1" applyAlignment="1" applyProtection="1">
      <alignment horizontal="center" vertical="center" wrapText="1"/>
    </xf>
    <xf numFmtId="0" fontId="8" fillId="16" borderId="15" xfId="0" applyFont="1" applyFill="1" applyBorder="1" applyAlignment="1" applyProtection="1">
      <alignment horizontal="center" vertical="center" wrapText="1"/>
    </xf>
    <xf numFmtId="0" fontId="8" fillId="16" borderId="9" xfId="0" applyFont="1" applyFill="1" applyBorder="1" applyAlignment="1" applyProtection="1">
      <alignment horizontal="center" vertical="center" wrapText="1"/>
    </xf>
    <xf numFmtId="0" fontId="8" fillId="16" borderId="12" xfId="0" applyFont="1" applyFill="1" applyBorder="1" applyAlignment="1" applyProtection="1">
      <alignment horizontal="center" vertical="center" wrapText="1"/>
    </xf>
    <xf numFmtId="0" fontId="8" fillId="16" borderId="10" xfId="0" applyFont="1" applyFill="1" applyBorder="1" applyAlignment="1" applyProtection="1">
      <alignment horizontal="center" vertical="center" wrapText="1"/>
    </xf>
    <xf numFmtId="0" fontId="8" fillId="12" borderId="2" xfId="0" applyFont="1" applyFill="1" applyBorder="1" applyAlignment="1" applyProtection="1">
      <alignment horizontal="center" wrapText="1"/>
    </xf>
    <xf numFmtId="0" fontId="8" fillId="12" borderId="4" xfId="0" applyFont="1" applyFill="1" applyBorder="1" applyAlignment="1" applyProtection="1">
      <alignment horizontal="center" wrapText="1"/>
    </xf>
    <xf numFmtId="0" fontId="8" fillId="12" borderId="3" xfId="0" applyFont="1" applyFill="1" applyBorder="1" applyAlignment="1" applyProtection="1">
      <alignment horizontal="center" wrapText="1"/>
    </xf>
    <xf numFmtId="0" fontId="6" fillId="12" borderId="7" xfId="0" applyFont="1" applyFill="1" applyBorder="1" applyAlignment="1" applyProtection="1">
      <alignment horizontal="center" vertical="center" wrapText="1"/>
    </xf>
    <xf numFmtId="0" fontId="6" fillId="12" borderId="8" xfId="0" applyFont="1" applyFill="1" applyBorder="1" applyAlignment="1" applyProtection="1">
      <alignment horizontal="center" vertical="center" wrapText="1"/>
    </xf>
    <xf numFmtId="0" fontId="6" fillId="12" borderId="9" xfId="0" applyFont="1" applyFill="1" applyBorder="1" applyAlignment="1" applyProtection="1">
      <alignment horizontal="center" vertical="center" wrapText="1"/>
    </xf>
    <xf numFmtId="0" fontId="6" fillId="12" borderId="10" xfId="0" applyFont="1" applyFill="1" applyBorder="1" applyAlignment="1" applyProtection="1">
      <alignment horizontal="center" vertical="center" wrapText="1"/>
    </xf>
    <xf numFmtId="0" fontId="6" fillId="0" borderId="2" xfId="0" applyFont="1" applyFill="1" applyBorder="1" applyAlignment="1" applyProtection="1">
      <alignment horizontal="center" wrapText="1"/>
    </xf>
    <xf numFmtId="0" fontId="6" fillId="0" borderId="4" xfId="0" applyFont="1" applyFill="1" applyBorder="1" applyAlignment="1" applyProtection="1">
      <alignment horizontal="center" wrapText="1"/>
    </xf>
    <xf numFmtId="0" fontId="6" fillId="0" borderId="3" xfId="0" applyFont="1" applyFill="1" applyBorder="1" applyAlignment="1" applyProtection="1">
      <alignment horizontal="center" wrapText="1"/>
    </xf>
    <xf numFmtId="0" fontId="6" fillId="16" borderId="2" xfId="0" applyFont="1" applyFill="1" applyBorder="1" applyAlignment="1" applyProtection="1">
      <alignment horizontal="center" vertical="center" wrapText="1"/>
    </xf>
    <xf numFmtId="0" fontId="6" fillId="16" borderId="4" xfId="0" applyFont="1" applyFill="1" applyBorder="1" applyAlignment="1" applyProtection="1">
      <alignment horizontal="center" vertical="center" wrapText="1"/>
    </xf>
    <xf numFmtId="0" fontId="6" fillId="16" borderId="3" xfId="0" applyFont="1" applyFill="1" applyBorder="1" applyAlignment="1" applyProtection="1">
      <alignment horizontal="center" vertical="center" wrapText="1"/>
    </xf>
    <xf numFmtId="0" fontId="4" fillId="0" borderId="3" xfId="0" applyFont="1" applyBorder="1" applyAlignment="1" applyProtection="1">
      <alignment horizontal="justify" vertical="top" wrapText="1"/>
      <protection locked="0"/>
    </xf>
    <xf numFmtId="0" fontId="6" fillId="14" borderId="1" xfId="0" applyFont="1" applyFill="1" applyBorder="1" applyAlignment="1" applyProtection="1">
      <alignment horizontal="center" vertical="top" wrapText="1"/>
    </xf>
    <xf numFmtId="0" fontId="13" fillId="14" borderId="1" xfId="0" applyFont="1" applyFill="1" applyBorder="1" applyAlignment="1" applyProtection="1">
      <alignment wrapText="1"/>
    </xf>
    <xf numFmtId="0" fontId="8" fillId="0" borderId="12" xfId="0" applyFont="1" applyFill="1" applyBorder="1" applyAlignment="1" applyProtection="1">
      <alignment horizontal="left" wrapText="1"/>
    </xf>
    <xf numFmtId="0" fontId="6" fillId="0" borderId="5"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13" fillId="0" borderId="3" xfId="0" applyFont="1" applyBorder="1" applyAlignment="1" applyProtection="1">
      <alignment vertical="top" wrapText="1"/>
      <protection locked="0"/>
    </xf>
    <xf numFmtId="0" fontId="13" fillId="14" borderId="1" xfId="0" applyFont="1" applyFill="1" applyBorder="1" applyAlignment="1" applyProtection="1">
      <alignment horizontal="center" vertical="top" wrapText="1"/>
    </xf>
    <xf numFmtId="0" fontId="6" fillId="16" borderId="11" xfId="0" applyFont="1" applyFill="1" applyBorder="1" applyAlignment="1" applyProtection="1">
      <alignment horizontal="center" vertical="center" wrapText="1"/>
    </xf>
    <xf numFmtId="0" fontId="6" fillId="16" borderId="0" xfId="0" applyFont="1" applyFill="1" applyBorder="1" applyAlignment="1" applyProtection="1">
      <alignment horizontal="center" vertical="center" wrapText="1"/>
    </xf>
    <xf numFmtId="0" fontId="6" fillId="16" borderId="12" xfId="0" applyFont="1" applyFill="1" applyBorder="1" applyAlignment="1" applyProtection="1">
      <alignment horizontal="center" vertical="center" wrapText="1"/>
    </xf>
    <xf numFmtId="0" fontId="57" fillId="0" borderId="2" xfId="0" applyFont="1" applyBorder="1" applyAlignment="1" applyProtection="1">
      <alignment vertical="top" wrapText="1"/>
    </xf>
    <xf numFmtId="0" fontId="75" fillId="0" borderId="3" xfId="0" applyFont="1" applyBorder="1" applyAlignment="1" applyProtection="1"/>
    <xf numFmtId="0" fontId="57" fillId="0" borderId="1" xfId="0" applyFont="1" applyBorder="1" applyAlignment="1" applyProtection="1">
      <alignment horizontal="center" wrapText="1"/>
    </xf>
    <xf numFmtId="0" fontId="75" fillId="0" borderId="1" xfId="0" applyFont="1" applyBorder="1" applyAlignment="1" applyProtection="1"/>
    <xf numFmtId="0" fontId="7" fillId="14" borderId="4" xfId="0" applyFont="1" applyFill="1" applyBorder="1" applyAlignment="1" applyProtection="1">
      <alignment horizontal="center" vertical="top" wrapText="1"/>
    </xf>
    <xf numFmtId="0" fontId="7" fillId="14" borderId="3" xfId="0" applyFont="1" applyFill="1" applyBorder="1" applyAlignment="1" applyProtection="1">
      <alignment horizontal="center" vertical="top" wrapText="1"/>
    </xf>
    <xf numFmtId="0" fontId="6" fillId="7" borderId="2" xfId="0" applyFont="1" applyFill="1" applyBorder="1" applyAlignment="1" applyProtection="1">
      <alignment horizontal="center" vertical="center" wrapText="1"/>
    </xf>
    <xf numFmtId="0" fontId="6" fillId="7" borderId="4"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7" fillId="0" borderId="4" xfId="0" applyFont="1" applyBorder="1" applyAlignment="1" applyProtection="1">
      <alignment horizontal="center"/>
      <protection locked="0"/>
    </xf>
    <xf numFmtId="0" fontId="7" fillId="0" borderId="3" xfId="0" applyFont="1" applyBorder="1" applyAlignment="1" applyProtection="1">
      <alignment horizontal="center"/>
      <protection locked="0"/>
    </xf>
    <xf numFmtId="0" fontId="35" fillId="4" borderId="4" xfId="0" applyFont="1" applyFill="1" applyBorder="1" applyAlignment="1" applyProtection="1"/>
    <xf numFmtId="0" fontId="35" fillId="4" borderId="3" xfId="0" applyFont="1" applyFill="1" applyBorder="1" applyAlignment="1" applyProtection="1"/>
    <xf numFmtId="0" fontId="7" fillId="0" borderId="2" xfId="0" applyFont="1" applyBorder="1" applyAlignment="1" applyProtection="1">
      <alignment horizontal="justify" vertical="top" wrapText="1"/>
      <protection locked="0"/>
    </xf>
    <xf numFmtId="0" fontId="8" fillId="0" borderId="0" xfId="0" applyFont="1" applyAlignment="1" applyProtection="1">
      <alignment horizontal="left" wrapText="1"/>
    </xf>
    <xf numFmtId="0" fontId="7" fillId="0" borderId="3" xfId="0" applyFont="1" applyBorder="1" applyAlignment="1" applyProtection="1">
      <alignment horizontal="justify" vertical="top" wrapText="1"/>
      <protection locked="0"/>
    </xf>
    <xf numFmtId="0" fontId="3" fillId="0" borderId="0" xfId="0" applyFont="1" applyAlignment="1" applyProtection="1">
      <alignment horizontal="justify" wrapText="1"/>
    </xf>
    <xf numFmtId="0" fontId="13" fillId="0" borderId="0" xfId="0" applyFont="1" applyAlignment="1" applyProtection="1">
      <alignment wrapText="1"/>
    </xf>
    <xf numFmtId="0" fontId="46" fillId="11" borderId="0" xfId="0" applyFont="1" applyFill="1" applyAlignment="1" applyProtection="1">
      <alignment horizontal="left" wrapText="1"/>
    </xf>
    <xf numFmtId="0" fontId="45" fillId="11" borderId="0" xfId="0" applyFont="1" applyFill="1" applyAlignment="1" applyProtection="1">
      <alignment horizontal="left" wrapText="1"/>
    </xf>
    <xf numFmtId="0" fontId="7" fillId="10" borderId="2" xfId="0" applyFont="1" applyFill="1" applyBorder="1" applyAlignment="1" applyProtection="1">
      <alignment horizontal="center"/>
    </xf>
    <xf numFmtId="0" fontId="7" fillId="10" borderId="4" xfId="0" applyFont="1" applyFill="1" applyBorder="1" applyAlignment="1" applyProtection="1">
      <alignment horizontal="center"/>
    </xf>
    <xf numFmtId="0" fontId="7" fillId="10" borderId="3" xfId="0" applyFont="1" applyFill="1" applyBorder="1" applyAlignment="1" applyProtection="1">
      <alignment horizontal="center"/>
    </xf>
    <xf numFmtId="0" fontId="6" fillId="0" borderId="5" xfId="0" applyFont="1" applyFill="1" applyBorder="1" applyAlignment="1" applyProtection="1">
      <alignment horizontal="center" vertical="center" wrapText="1"/>
    </xf>
    <xf numFmtId="0" fontId="6" fillId="0" borderId="13"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42" fillId="0" borderId="0" xfId="0" applyFont="1" applyAlignment="1" applyProtection="1">
      <alignment horizontal="left" wrapText="1"/>
    </xf>
    <xf numFmtId="0" fontId="8" fillId="7" borderId="1" xfId="0" applyFont="1" applyFill="1" applyBorder="1" applyAlignment="1" applyProtection="1">
      <alignment horizontal="center" vertical="center" wrapText="1"/>
    </xf>
    <xf numFmtId="0" fontId="8" fillId="0" borderId="1" xfId="0" applyFont="1" applyBorder="1" applyAlignment="1" applyProtection="1">
      <alignment horizontal="center" vertical="center"/>
    </xf>
    <xf numFmtId="0" fontId="13" fillId="0" borderId="2" xfId="0" applyFont="1" applyBorder="1" applyAlignment="1" applyProtection="1">
      <alignment wrapText="1"/>
      <protection locked="0"/>
    </xf>
    <xf numFmtId="0" fontId="7" fillId="0" borderId="2" xfId="0" applyFont="1" applyBorder="1" applyAlignment="1" applyProtection="1">
      <alignment horizontal="center" vertical="top" wrapText="1"/>
      <protection locked="0"/>
    </xf>
    <xf numFmtId="0" fontId="13" fillId="0" borderId="3" xfId="0" applyFont="1" applyBorder="1" applyAlignment="1">
      <alignment horizontal="center" vertical="top" wrapText="1"/>
    </xf>
    <xf numFmtId="0" fontId="13" fillId="0" borderId="2" xfId="0" applyFont="1" applyBorder="1" applyAlignment="1" applyProtection="1">
      <protection locked="0"/>
    </xf>
    <xf numFmtId="0" fontId="13" fillId="0" borderId="3" xfId="0" applyFont="1" applyBorder="1" applyAlignment="1" applyProtection="1">
      <protection locked="0"/>
    </xf>
    <xf numFmtId="0" fontId="7" fillId="0" borderId="2" xfId="0" applyFont="1" applyFill="1" applyBorder="1" applyAlignment="1" applyProtection="1">
      <alignment horizontal="left" wrapText="1"/>
      <protection locked="0"/>
    </xf>
    <xf numFmtId="0" fontId="7" fillId="0" borderId="3" xfId="0" applyFont="1" applyFill="1" applyBorder="1" applyAlignment="1" applyProtection="1">
      <alignment horizontal="left" wrapText="1"/>
      <protection locked="0"/>
    </xf>
    <xf numFmtId="0" fontId="33" fillId="0" borderId="11" xfId="0" applyFont="1" applyBorder="1" applyAlignment="1" applyProtection="1">
      <alignment horizontal="left" wrapText="1"/>
    </xf>
    <xf numFmtId="0" fontId="8" fillId="16" borderId="5" xfId="0" applyFont="1" applyFill="1" applyBorder="1" applyAlignment="1" applyProtection="1">
      <alignment horizontal="center" vertical="center" wrapText="1"/>
    </xf>
    <xf numFmtId="0" fontId="8" fillId="16" borderId="13" xfId="0" applyFont="1" applyFill="1" applyBorder="1" applyAlignment="1" applyProtection="1">
      <alignment horizontal="center" vertical="center" wrapText="1"/>
    </xf>
    <xf numFmtId="0" fontId="8" fillId="16" borderId="6" xfId="0" applyFont="1" applyFill="1" applyBorder="1" applyAlignment="1" applyProtection="1">
      <alignment horizontal="center" vertical="center" wrapText="1"/>
    </xf>
    <xf numFmtId="0" fontId="7" fillId="0" borderId="4" xfId="0" applyFont="1" applyBorder="1" applyAlignment="1" applyProtection="1">
      <alignment horizontal="center" wrapText="1"/>
      <protection locked="0"/>
    </xf>
    <xf numFmtId="0" fontId="7" fillId="0" borderId="3" xfId="0" applyFont="1" applyBorder="1" applyAlignment="1" applyProtection="1">
      <alignment horizontal="center" wrapText="1"/>
      <protection locked="0"/>
    </xf>
    <xf numFmtId="0" fontId="33" fillId="0" borderId="0" xfId="0" applyFont="1" applyAlignment="1" applyProtection="1">
      <alignment shrinkToFit="1"/>
    </xf>
    <xf numFmtId="0" fontId="41" fillId="0" borderId="0" xfId="0" applyFont="1" applyAlignment="1" applyProtection="1">
      <alignment shrinkToFit="1"/>
    </xf>
    <xf numFmtId="0" fontId="4" fillId="0" borderId="2" xfId="0" applyFont="1" applyFill="1" applyBorder="1" applyAlignment="1" applyProtection="1">
      <alignment horizontal="justify" vertical="top" wrapText="1"/>
      <protection locked="0"/>
    </xf>
    <xf numFmtId="0" fontId="34" fillId="0" borderId="0" xfId="0" applyFont="1" applyFill="1" applyAlignment="1" applyProtection="1">
      <alignment horizontal="left" wrapText="1"/>
    </xf>
    <xf numFmtId="0" fontId="79" fillId="0" borderId="0" xfId="0" applyFont="1" applyAlignment="1" applyProtection="1">
      <alignment horizontal="left" wrapText="1"/>
    </xf>
    <xf numFmtId="0" fontId="20" fillId="0" borderId="0" xfId="0" applyFont="1" applyAlignment="1" applyProtection="1">
      <alignment horizontal="justify" wrapText="1"/>
    </xf>
    <xf numFmtId="0" fontId="8" fillId="0" borderId="0" xfId="0" applyFont="1" applyAlignment="1" applyProtection="1">
      <alignment horizontal="justify" wrapText="1"/>
    </xf>
    <xf numFmtId="0" fontId="8" fillId="15" borderId="2" xfId="0" applyFont="1" applyFill="1" applyBorder="1" applyAlignment="1" applyProtection="1">
      <alignment horizontal="center" vertical="center" wrapText="1"/>
    </xf>
    <xf numFmtId="0" fontId="8" fillId="15" borderId="4" xfId="0" applyFont="1" applyFill="1" applyBorder="1" applyAlignment="1" applyProtection="1">
      <alignment horizontal="center" vertical="center" wrapText="1"/>
    </xf>
    <xf numFmtId="0" fontId="8" fillId="9" borderId="7" xfId="0" applyFont="1" applyFill="1" applyBorder="1" applyAlignment="1" applyProtection="1">
      <alignment horizontal="center" vertical="center" wrapText="1"/>
    </xf>
    <xf numFmtId="0" fontId="8" fillId="9" borderId="11" xfId="0" applyFont="1" applyFill="1" applyBorder="1" applyAlignment="1" applyProtection="1">
      <alignment horizontal="center" vertical="center" wrapText="1"/>
    </xf>
    <xf numFmtId="0" fontId="8" fillId="9" borderId="8" xfId="0" applyFont="1" applyFill="1" applyBorder="1" applyAlignment="1" applyProtection="1">
      <alignment horizontal="center" vertical="center" wrapText="1"/>
    </xf>
    <xf numFmtId="0" fontId="33" fillId="0" borderId="0" xfId="0" applyFont="1" applyBorder="1" applyAlignment="1" applyProtection="1">
      <alignment horizontal="left" wrapText="1"/>
    </xf>
    <xf numFmtId="0" fontId="33" fillId="0" borderId="0" xfId="0" applyFont="1" applyAlignment="1" applyProtection="1">
      <alignment horizontal="left"/>
    </xf>
    <xf numFmtId="0" fontId="13" fillId="0" borderId="2" xfId="0" applyFont="1" applyFill="1" applyBorder="1" applyAlignment="1" applyProtection="1">
      <alignment horizontal="center"/>
    </xf>
    <xf numFmtId="0" fontId="13" fillId="0" borderId="3" xfId="0" applyFont="1" applyFill="1" applyBorder="1" applyAlignment="1" applyProtection="1">
      <alignment horizontal="center"/>
    </xf>
    <xf numFmtId="0" fontId="36" fillId="0" borderId="0" xfId="0" applyFont="1" applyFill="1" applyAlignment="1" applyProtection="1">
      <alignment horizontal="justify" wrapText="1"/>
    </xf>
    <xf numFmtId="0" fontId="38" fillId="0" borderId="0" xfId="0" applyFont="1" applyFill="1" applyAlignment="1" applyProtection="1">
      <alignment wrapText="1"/>
    </xf>
    <xf numFmtId="0" fontId="8" fillId="12" borderId="7" xfId="0" applyFont="1" applyFill="1" applyBorder="1" applyAlignment="1" applyProtection="1">
      <alignment horizontal="center" vertical="center" wrapText="1"/>
    </xf>
    <xf numFmtId="0" fontId="8" fillId="12" borderId="8" xfId="0" applyFont="1" applyFill="1" applyBorder="1" applyAlignment="1" applyProtection="1">
      <alignment horizontal="center" vertical="center" wrapText="1"/>
    </xf>
    <xf numFmtId="0" fontId="8" fillId="12" borderId="9" xfId="0" applyFont="1" applyFill="1" applyBorder="1" applyAlignment="1" applyProtection="1">
      <alignment horizontal="center" vertical="center" wrapText="1"/>
    </xf>
    <xf numFmtId="0" fontId="8" fillId="12" borderId="10" xfId="0" applyFont="1" applyFill="1" applyBorder="1" applyAlignment="1" applyProtection="1">
      <alignment horizontal="center" vertical="center" wrapText="1"/>
    </xf>
    <xf numFmtId="0" fontId="27" fillId="0" borderId="0" xfId="0" applyFont="1" applyFill="1" applyAlignment="1" applyProtection="1">
      <alignment horizontal="justify"/>
    </xf>
    <xf numFmtId="0" fontId="70" fillId="0" borderId="0" xfId="0" applyFont="1" applyFill="1" applyAlignment="1" applyProtection="1"/>
    <xf numFmtId="0" fontId="49" fillId="0" borderId="0" xfId="0" applyFont="1" applyFill="1" applyAlignment="1" applyProtection="1">
      <alignment horizontal="justify"/>
    </xf>
    <xf numFmtId="0" fontId="74" fillId="0" borderId="0" xfId="0" applyFont="1" applyFill="1" applyAlignment="1" applyProtection="1"/>
    <xf numFmtId="0" fontId="6" fillId="15" borderId="5" xfId="0" applyFont="1" applyFill="1" applyBorder="1" applyAlignment="1" applyProtection="1">
      <alignment horizontal="center" vertical="center" wrapText="1"/>
    </xf>
    <xf numFmtId="0" fontId="6" fillId="15" borderId="6" xfId="0" applyFont="1" applyFill="1" applyBorder="1" applyAlignment="1" applyProtection="1">
      <alignment horizontal="center" vertical="center" wrapText="1"/>
    </xf>
    <xf numFmtId="0" fontId="8" fillId="9" borderId="1" xfId="0" applyFont="1" applyFill="1" applyBorder="1" applyAlignment="1" applyProtection="1">
      <alignment horizontal="center" vertical="center" wrapText="1"/>
    </xf>
    <xf numFmtId="0" fontId="8" fillId="16" borderId="2" xfId="0" applyFont="1" applyFill="1" applyBorder="1" applyAlignment="1" applyProtection="1">
      <alignment horizontal="center" vertical="center" wrapText="1"/>
    </xf>
    <xf numFmtId="0" fontId="8" fillId="16" borderId="4" xfId="0" applyFont="1" applyFill="1" applyBorder="1" applyAlignment="1" applyProtection="1">
      <alignment horizontal="center" vertical="center" wrapText="1"/>
    </xf>
    <xf numFmtId="0" fontId="8" fillId="16" borderId="3" xfId="0" applyFont="1" applyFill="1" applyBorder="1" applyAlignment="1" applyProtection="1">
      <alignment horizontal="center" vertical="center" wrapText="1"/>
    </xf>
    <xf numFmtId="0" fontId="6" fillId="0" borderId="2"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35" fillId="14" borderId="4" xfId="0" applyFont="1" applyFill="1" applyBorder="1" applyAlignment="1" applyProtection="1"/>
    <xf numFmtId="0" fontId="35" fillId="14" borderId="3" xfId="0" applyFont="1" applyFill="1" applyBorder="1" applyAlignment="1" applyProtection="1"/>
    <xf numFmtId="0" fontId="6" fillId="13" borderId="2" xfId="0" applyFont="1" applyFill="1" applyBorder="1" applyAlignment="1" applyProtection="1">
      <alignment horizontal="center" vertical="top" wrapText="1"/>
    </xf>
    <xf numFmtId="0" fontId="6" fillId="13" borderId="4" xfId="0" applyFont="1" applyFill="1" applyBorder="1" applyAlignment="1" applyProtection="1">
      <alignment horizontal="center" vertical="top" wrapText="1"/>
    </xf>
    <xf numFmtId="0" fontId="6" fillId="13" borderId="3" xfId="0" applyFont="1" applyFill="1" applyBorder="1" applyAlignment="1" applyProtection="1">
      <alignment horizontal="center" vertical="top" wrapText="1"/>
    </xf>
    <xf numFmtId="0" fontId="37" fillId="0" borderId="0" xfId="0" applyFont="1" applyFill="1" applyAlignment="1" applyProtection="1">
      <alignment horizontal="left" wrapText="1"/>
    </xf>
    <xf numFmtId="0" fontId="8" fillId="13" borderId="1" xfId="0" applyFont="1" applyFill="1" applyBorder="1" applyAlignment="1" applyProtection="1">
      <alignment horizontal="center" wrapText="1"/>
    </xf>
    <xf numFmtId="0" fontId="8" fillId="0" borderId="5" xfId="0" applyFont="1" applyFill="1" applyBorder="1" applyAlignment="1" applyProtection="1">
      <alignment horizontal="center" vertical="center"/>
    </xf>
    <xf numFmtId="0" fontId="8" fillId="0" borderId="13"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33" fillId="0" borderId="0" xfId="0" applyFont="1" applyFill="1" applyAlignment="1" applyProtection="1">
      <alignment horizontal="left" wrapText="1"/>
    </xf>
    <xf numFmtId="0" fontId="25" fillId="0" borderId="0" xfId="0" applyFont="1" applyFill="1" applyAlignment="1" applyProtection="1">
      <alignment horizontal="left" wrapText="1"/>
    </xf>
    <xf numFmtId="0" fontId="8" fillId="14" borderId="2" xfId="0" applyFont="1" applyFill="1" applyBorder="1" applyAlignment="1" applyProtection="1">
      <alignment horizontal="center" vertical="top" wrapText="1"/>
    </xf>
    <xf numFmtId="0" fontId="8" fillId="14" borderId="4" xfId="0" applyFont="1" applyFill="1" applyBorder="1" applyAlignment="1" applyProtection="1">
      <alignment horizontal="center" vertical="top" wrapText="1"/>
    </xf>
    <xf numFmtId="0" fontId="35" fillId="14" borderId="4" xfId="0" applyFont="1" applyFill="1" applyBorder="1" applyAlignment="1" applyProtection="1">
      <alignment horizontal="center" vertical="top" wrapText="1"/>
    </xf>
    <xf numFmtId="0" fontId="35" fillId="14" borderId="3" xfId="0" applyFont="1" applyFill="1" applyBorder="1" applyAlignment="1" applyProtection="1">
      <alignment horizontal="center" vertical="top" wrapText="1"/>
    </xf>
    <xf numFmtId="0" fontId="8" fillId="0" borderId="5"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13" xfId="0" applyFont="1" applyFill="1" applyBorder="1" applyAlignment="1" applyProtection="1">
      <alignment horizontal="center" vertical="center" wrapText="1"/>
    </xf>
    <xf numFmtId="0" fontId="8" fillId="0" borderId="6" xfId="0" applyFont="1" applyFill="1" applyBorder="1" applyAlignment="1" applyProtection="1">
      <alignment horizontal="center" vertical="center" wrapText="1"/>
    </xf>
    <xf numFmtId="0" fontId="54" fillId="0" borderId="2" xfId="0" applyFont="1" applyBorder="1" applyAlignment="1" applyProtection="1">
      <alignment horizontal="left" vertical="top" wrapText="1"/>
      <protection locked="0"/>
    </xf>
    <xf numFmtId="0" fontId="72" fillId="0" borderId="4" xfId="0" applyFont="1" applyBorder="1" applyAlignment="1" applyProtection="1">
      <alignment horizontal="left" wrapText="1"/>
      <protection locked="0"/>
    </xf>
    <xf numFmtId="0" fontId="72" fillId="0" borderId="3" xfId="0" applyFont="1" applyBorder="1" applyAlignment="1">
      <alignment wrapText="1"/>
    </xf>
    <xf numFmtId="0" fontId="13" fillId="0" borderId="0" xfId="0" applyFont="1" applyAlignment="1" applyProtection="1">
      <alignment horizontal="center" wrapText="1"/>
    </xf>
    <xf numFmtId="0" fontId="35" fillId="0" borderId="0" xfId="0" applyFont="1" applyAlignment="1" applyProtection="1">
      <alignment wrapText="1"/>
    </xf>
    <xf numFmtId="0" fontId="13" fillId="0" borderId="0" xfId="0" applyFont="1" applyAlignment="1" applyProtection="1">
      <alignment horizontal="center"/>
    </xf>
    <xf numFmtId="0" fontId="13" fillId="2" borderId="0" xfId="0" applyFont="1" applyFill="1" applyAlignment="1" applyProtection="1">
      <alignment horizontal="left" wrapText="1"/>
      <protection locked="0"/>
    </xf>
    <xf numFmtId="0" fontId="46" fillId="0" borderId="0" xfId="0" applyFont="1" applyAlignment="1" applyProtection="1">
      <alignment horizontal="left" shrinkToFit="1"/>
    </xf>
    <xf numFmtId="0" fontId="7" fillId="11" borderId="0" xfId="0" applyFont="1" applyFill="1" applyAlignment="1" applyProtection="1">
      <alignment horizontal="left" wrapText="1"/>
    </xf>
    <xf numFmtId="0" fontId="7" fillId="0" borderId="2" xfId="0" applyFont="1" applyFill="1" applyBorder="1" applyAlignment="1" applyProtection="1">
      <alignment horizontal="center"/>
      <protection locked="0"/>
    </xf>
    <xf numFmtId="0" fontId="7" fillId="0" borderId="3" xfId="0" applyFont="1" applyFill="1" applyBorder="1" applyAlignment="1" applyProtection="1">
      <alignment horizontal="center"/>
      <protection locked="0"/>
    </xf>
    <xf numFmtId="0" fontId="7" fillId="0" borderId="2" xfId="0" applyFont="1" applyFill="1" applyBorder="1" applyAlignment="1" applyProtection="1">
      <alignment horizontal="center" wrapText="1"/>
      <protection locked="0"/>
    </xf>
    <xf numFmtId="0" fontId="7" fillId="0" borderId="3" xfId="0" applyFont="1" applyFill="1" applyBorder="1" applyAlignment="1" applyProtection="1">
      <alignment horizontal="center" wrapText="1"/>
      <protection locked="0"/>
    </xf>
    <xf numFmtId="0" fontId="8" fillId="14" borderId="2" xfId="0" applyFont="1" applyFill="1" applyBorder="1" applyAlignment="1" applyProtection="1">
      <alignment horizontal="center"/>
    </xf>
    <xf numFmtId="0" fontId="8" fillId="14" borderId="4" xfId="0" applyFont="1" applyFill="1" applyBorder="1" applyAlignment="1" applyProtection="1">
      <alignment horizontal="center"/>
    </xf>
    <xf numFmtId="0" fontId="8" fillId="14" borderId="3" xfId="0" applyFont="1" applyFill="1" applyBorder="1" applyAlignment="1" applyProtection="1">
      <alignment horizontal="center"/>
    </xf>
    <xf numFmtId="0" fontId="7" fillId="0" borderId="1" xfId="0" applyFont="1" applyFill="1" applyBorder="1" applyAlignment="1" applyProtection="1">
      <alignment horizontal="center"/>
      <protection locked="0"/>
    </xf>
    <xf numFmtId="0" fontId="8" fillId="18" borderId="5" xfId="0" applyFont="1" applyFill="1" applyBorder="1" applyAlignment="1" applyProtection="1">
      <alignment horizontal="center" vertical="center" wrapText="1"/>
    </xf>
    <xf numFmtId="0" fontId="8" fillId="18" borderId="6" xfId="0" applyFont="1" applyFill="1" applyBorder="1" applyAlignment="1" applyProtection="1">
      <alignment horizontal="center" vertical="center" wrapText="1"/>
    </xf>
    <xf numFmtId="0" fontId="7" fillId="0" borderId="2" xfId="0" applyFont="1" applyFill="1" applyBorder="1" applyAlignment="1" applyProtection="1">
      <alignment horizontal="left" vertical="top" wrapText="1"/>
      <protection locked="0"/>
    </xf>
    <xf numFmtId="0" fontId="7" fillId="0" borderId="3" xfId="0" applyFont="1" applyFill="1" applyBorder="1" applyAlignment="1" applyProtection="1">
      <alignment horizontal="left" vertical="top" wrapText="1"/>
      <protection locked="0"/>
    </xf>
    <xf numFmtId="0" fontId="7" fillId="0" borderId="3" xfId="0" applyFont="1" applyFill="1" applyBorder="1" applyAlignment="1" applyProtection="1">
      <alignment horizontal="justify" vertical="top" wrapText="1"/>
      <protection locked="0"/>
    </xf>
    <xf numFmtId="0" fontId="8" fillId="18" borderId="7" xfId="0" applyFont="1" applyFill="1" applyBorder="1" applyAlignment="1" applyProtection="1">
      <alignment horizontal="center" vertical="center" wrapText="1"/>
    </xf>
    <xf numFmtId="0" fontId="8" fillId="18" borderId="8" xfId="0" applyFont="1" applyFill="1" applyBorder="1" applyAlignment="1" applyProtection="1">
      <alignment horizontal="center" vertical="center" wrapText="1"/>
    </xf>
    <xf numFmtId="0" fontId="8" fillId="18" borderId="9" xfId="0" applyFont="1" applyFill="1" applyBorder="1" applyAlignment="1" applyProtection="1">
      <alignment horizontal="center" vertical="center" wrapText="1"/>
    </xf>
    <xf numFmtId="0" fontId="8" fillId="18" borderId="10" xfId="0" applyFont="1" applyFill="1" applyBorder="1" applyAlignment="1" applyProtection="1">
      <alignment horizontal="center" vertical="center" wrapText="1"/>
    </xf>
    <xf numFmtId="0" fontId="8" fillId="15" borderId="3" xfId="0" applyFont="1" applyFill="1" applyBorder="1" applyAlignment="1" applyProtection="1">
      <alignment horizontal="center" vertical="center" wrapText="1"/>
    </xf>
    <xf numFmtId="0" fontId="8" fillId="15" borderId="7" xfId="0" applyFont="1" applyFill="1" applyBorder="1" applyAlignment="1" applyProtection="1">
      <alignment horizontal="center" vertical="center"/>
    </xf>
    <xf numFmtId="0" fontId="8" fillId="15" borderId="8" xfId="0" applyFont="1" applyFill="1" applyBorder="1" applyAlignment="1" applyProtection="1">
      <alignment horizontal="center" vertical="center"/>
    </xf>
    <xf numFmtId="0" fontId="8" fillId="15" borderId="9" xfId="0" applyFont="1" applyFill="1" applyBorder="1" applyAlignment="1" applyProtection="1">
      <alignment horizontal="center" vertical="center"/>
    </xf>
    <xf numFmtId="0" fontId="8" fillId="15" borderId="10" xfId="0" applyFont="1" applyFill="1" applyBorder="1" applyAlignment="1" applyProtection="1">
      <alignment horizontal="center" vertical="center"/>
    </xf>
    <xf numFmtId="0" fontId="37" fillId="0" borderId="0" xfId="0" applyFont="1" applyFill="1" applyAlignment="1" applyProtection="1">
      <alignment horizontal="justify" wrapText="1"/>
    </xf>
    <xf numFmtId="0" fontId="36" fillId="0" borderId="0" xfId="0" applyFont="1" applyFill="1" applyAlignment="1" applyProtection="1">
      <alignment wrapText="1"/>
    </xf>
    <xf numFmtId="0" fontId="8" fillId="15" borderId="2" xfId="0" applyFont="1" applyFill="1" applyBorder="1" applyAlignment="1" applyProtection="1">
      <alignment horizontal="center" wrapText="1"/>
    </xf>
    <xf numFmtId="0" fontId="8" fillId="15" borderId="4" xfId="0" applyFont="1" applyFill="1" applyBorder="1" applyAlignment="1" applyProtection="1">
      <alignment horizontal="center" wrapText="1"/>
    </xf>
    <xf numFmtId="0" fontId="8" fillId="15" borderId="3" xfId="0" applyFont="1" applyFill="1" applyBorder="1" applyAlignment="1" applyProtection="1">
      <alignment horizontal="center" wrapText="1"/>
    </xf>
    <xf numFmtId="0" fontId="6" fillId="15" borderId="7" xfId="0" applyFont="1" applyFill="1" applyBorder="1" applyAlignment="1" applyProtection="1">
      <alignment horizontal="center" wrapText="1"/>
    </xf>
    <xf numFmtId="0" fontId="6" fillId="15" borderId="11" xfId="0" applyFont="1" applyFill="1" applyBorder="1" applyAlignment="1" applyProtection="1">
      <alignment horizontal="center" wrapText="1"/>
    </xf>
    <xf numFmtId="0" fontId="6" fillId="15" borderId="8" xfId="0" applyFont="1" applyFill="1" applyBorder="1" applyAlignment="1" applyProtection="1">
      <alignment horizontal="center" wrapText="1"/>
    </xf>
    <xf numFmtId="0" fontId="6" fillId="13" borderId="2" xfId="0" applyFont="1" applyFill="1" applyBorder="1" applyAlignment="1" applyProtection="1">
      <alignment horizontal="center" wrapText="1"/>
    </xf>
    <xf numFmtId="0" fontId="6" fillId="13" borderId="4" xfId="0" applyFont="1" applyFill="1" applyBorder="1" applyAlignment="1" applyProtection="1">
      <alignment horizontal="center" wrapText="1"/>
    </xf>
    <xf numFmtId="0" fontId="6" fillId="13" borderId="3" xfId="0" applyFont="1" applyFill="1" applyBorder="1" applyAlignment="1" applyProtection="1">
      <alignment horizontal="center" wrapText="1"/>
    </xf>
    <xf numFmtId="0" fontId="8" fillId="7" borderId="2"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8" fillId="0" borderId="0" xfId="0" applyFont="1" applyBorder="1" applyAlignment="1" applyProtection="1">
      <alignment horizontal="left" wrapText="1"/>
    </xf>
    <xf numFmtId="0" fontId="8" fillId="18" borderId="4" xfId="0" applyFont="1" applyFill="1" applyBorder="1" applyAlignment="1" applyProtection="1">
      <alignment horizontal="center" vertical="center" wrapText="1"/>
    </xf>
    <xf numFmtId="0" fontId="8" fillId="18" borderId="3" xfId="0" applyFont="1" applyFill="1" applyBorder="1" applyAlignment="1" applyProtection="1">
      <alignment horizontal="center" vertical="center" wrapText="1"/>
    </xf>
    <xf numFmtId="0" fontId="8" fillId="18" borderId="1" xfId="0" applyFont="1" applyFill="1" applyBorder="1" applyAlignment="1" applyProtection="1">
      <alignment horizontal="center" vertical="center" wrapText="1"/>
    </xf>
    <xf numFmtId="0" fontId="13" fillId="10" borderId="2" xfId="0" applyFont="1" applyFill="1" applyBorder="1" applyAlignment="1" applyProtection="1">
      <alignment horizontal="center"/>
    </xf>
    <xf numFmtId="0" fontId="13" fillId="10" borderId="4" xfId="0" applyFont="1" applyFill="1" applyBorder="1" applyAlignment="1" applyProtection="1">
      <alignment horizontal="center"/>
    </xf>
    <xf numFmtId="0" fontId="13" fillId="10" borderId="3" xfId="0" applyFont="1" applyFill="1" applyBorder="1" applyAlignment="1" applyProtection="1">
      <alignment horizontal="center"/>
    </xf>
    <xf numFmtId="0" fontId="8" fillId="12" borderId="5" xfId="0" applyFont="1" applyFill="1" applyBorder="1" applyAlignment="1" applyProtection="1">
      <alignment horizontal="center" vertical="center" wrapText="1"/>
    </xf>
    <xf numFmtId="0" fontId="8" fillId="12" borderId="6" xfId="0" applyFont="1" applyFill="1" applyBorder="1" applyAlignment="1" applyProtection="1">
      <alignment horizontal="center" vertical="center" wrapText="1"/>
    </xf>
    <xf numFmtId="0" fontId="6" fillId="0" borderId="1" xfId="0" applyFont="1" applyBorder="1" applyAlignment="1" applyProtection="1">
      <alignment horizontal="center" vertical="top" wrapText="1"/>
    </xf>
    <xf numFmtId="0" fontId="44" fillId="11" borderId="0" xfId="0" applyFont="1" applyFill="1" applyAlignment="1" applyProtection="1">
      <alignment horizontal="justify" wrapText="1"/>
    </xf>
    <xf numFmtId="0" fontId="13" fillId="11" borderId="0" xfId="0" applyFont="1" applyFill="1" applyAlignment="1" applyProtection="1">
      <alignment wrapText="1"/>
    </xf>
    <xf numFmtId="0" fontId="7" fillId="0" borderId="2" xfId="0" applyFont="1" applyBorder="1" applyAlignment="1" applyProtection="1">
      <alignment wrapText="1"/>
      <protection locked="0"/>
    </xf>
    <xf numFmtId="0" fontId="7" fillId="0" borderId="4" xfId="0" applyFont="1" applyBorder="1" applyAlignment="1" applyProtection="1">
      <protection locked="0"/>
    </xf>
    <xf numFmtId="0" fontId="7" fillId="0" borderId="3" xfId="0" applyFont="1" applyBorder="1" applyAlignment="1" applyProtection="1">
      <protection locked="0"/>
    </xf>
    <xf numFmtId="0" fontId="4" fillId="0" borderId="1" xfId="0" applyFont="1" applyBorder="1" applyAlignment="1" applyProtection="1">
      <alignment horizontal="justify" vertical="top" wrapText="1"/>
      <protection locked="0"/>
    </xf>
    <xf numFmtId="0" fontId="7" fillId="0" borderId="1" xfId="0" applyFont="1" applyBorder="1" applyAlignment="1" applyProtection="1">
      <alignment wrapText="1"/>
      <protection locked="0"/>
    </xf>
    <xf numFmtId="0" fontId="6" fillId="4" borderId="1" xfId="0" applyFont="1" applyFill="1" applyBorder="1" applyAlignment="1" applyProtection="1">
      <alignment horizontal="center" vertical="top" wrapText="1"/>
    </xf>
    <xf numFmtId="0" fontId="35" fillId="4" borderId="1" xfId="0" applyFont="1" applyFill="1" applyBorder="1" applyAlignment="1" applyProtection="1">
      <alignment horizontal="center" vertical="top" wrapText="1"/>
    </xf>
    <xf numFmtId="0" fontId="35" fillId="0" borderId="1" xfId="0" applyFont="1" applyBorder="1" applyAlignment="1" applyProtection="1"/>
    <xf numFmtId="0" fontId="6" fillId="4" borderId="2" xfId="0" applyFont="1" applyFill="1" applyBorder="1" applyAlignment="1" applyProtection="1">
      <alignment horizontal="center" vertical="top" wrapText="1"/>
    </xf>
    <xf numFmtId="0" fontId="8" fillId="0" borderId="4" xfId="0" applyFont="1" applyBorder="1" applyAlignment="1" applyProtection="1">
      <alignment wrapText="1"/>
    </xf>
    <xf numFmtId="0" fontId="8" fillId="0" borderId="3" xfId="0" applyFont="1" applyBorder="1" applyAlignment="1" applyProtection="1">
      <alignment wrapText="1"/>
    </xf>
    <xf numFmtId="0" fontId="8" fillId="0" borderId="1" xfId="0" applyFont="1" applyBorder="1" applyAlignment="1" applyProtection="1">
      <alignment horizontal="center" vertical="top" wrapText="1"/>
    </xf>
    <xf numFmtId="0" fontId="8" fillId="0" borderId="4" xfId="0" applyFont="1" applyBorder="1" applyAlignment="1" applyProtection="1">
      <alignment horizontal="center" vertical="top" wrapText="1"/>
    </xf>
    <xf numFmtId="0" fontId="8" fillId="0" borderId="4" xfId="0" applyFont="1" applyBorder="1" applyAlignment="1" applyProtection="1"/>
    <xf numFmtId="0" fontId="8" fillId="0" borderId="3" xfId="0" applyFont="1" applyBorder="1" applyAlignment="1" applyProtection="1"/>
    <xf numFmtId="0" fontId="7" fillId="0" borderId="2" xfId="0" applyFont="1" applyBorder="1" applyAlignment="1" applyProtection="1">
      <alignment horizontal="center" wrapText="1"/>
      <protection locked="0"/>
    </xf>
    <xf numFmtId="0" fontId="8" fillId="0" borderId="0" xfId="0" applyFont="1" applyFill="1" applyBorder="1" applyAlignment="1" applyProtection="1">
      <alignment horizontal="left" wrapText="1"/>
    </xf>
    <xf numFmtId="0" fontId="8" fillId="0" borderId="12" xfId="0" applyFont="1" applyBorder="1" applyAlignment="1" applyProtection="1">
      <alignment horizontal="left" shrinkToFit="1"/>
    </xf>
    <xf numFmtId="0" fontId="54" fillId="0" borderId="2" xfId="0" applyFont="1" applyBorder="1" applyAlignment="1" applyProtection="1">
      <alignment horizontal="justify" vertical="top" wrapText="1"/>
      <protection locked="0"/>
    </xf>
    <xf numFmtId="0" fontId="72" fillId="0" borderId="4" xfId="0" applyFont="1" applyBorder="1" applyAlignment="1" applyProtection="1">
      <protection locked="0"/>
    </xf>
    <xf numFmtId="0" fontId="72" fillId="0" borderId="3" xfId="0" applyFont="1" applyBorder="1" applyAlignment="1" applyProtection="1">
      <protection locked="0"/>
    </xf>
    <xf numFmtId="0" fontId="8" fillId="0" borderId="2"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44" fillId="0" borderId="0" xfId="0" applyFont="1" applyFill="1" applyAlignment="1" applyProtection="1">
      <alignment horizontal="justify" wrapText="1"/>
    </xf>
    <xf numFmtId="0" fontId="8" fillId="14" borderId="3" xfId="0" applyFont="1" applyFill="1" applyBorder="1" applyAlignment="1" applyProtection="1">
      <alignment horizontal="center" vertical="top" wrapText="1"/>
    </xf>
    <xf numFmtId="0" fontId="8" fillId="0" borderId="0" xfId="0" applyFont="1" applyFill="1" applyAlignment="1" applyProtection="1">
      <alignment horizontal="left" wrapText="1"/>
    </xf>
    <xf numFmtId="0" fontId="6" fillId="16" borderId="1" xfId="0" applyFont="1" applyFill="1" applyBorder="1" applyAlignment="1" applyProtection="1">
      <alignment horizontal="center" vertical="center" wrapText="1"/>
    </xf>
    <xf numFmtId="0" fontId="54" fillId="0" borderId="2" xfId="0" applyFont="1" applyBorder="1" applyAlignment="1" applyProtection="1">
      <alignment vertical="top" wrapText="1"/>
      <protection locked="0"/>
    </xf>
    <xf numFmtId="0" fontId="54" fillId="0" borderId="3" xfId="0" applyFont="1" applyBorder="1" applyAlignment="1" applyProtection="1">
      <alignment vertical="top" wrapText="1"/>
      <protection locked="0"/>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81" fillId="0" borderId="2" xfId="0" applyFont="1" applyBorder="1" applyAlignment="1" applyProtection="1">
      <alignment horizontal="center" vertical="top" wrapText="1"/>
      <protection locked="0"/>
    </xf>
    <xf numFmtId="0" fontId="81" fillId="0" borderId="3" xfId="0" applyFont="1" applyBorder="1" applyAlignment="1" applyProtection="1">
      <alignment horizontal="center" vertical="top" wrapText="1"/>
      <protection locked="0"/>
    </xf>
    <xf numFmtId="0" fontId="54" fillId="0" borderId="2" xfId="0" applyFont="1" applyFill="1" applyBorder="1" applyAlignment="1" applyProtection="1">
      <alignment horizontal="justify" vertical="top" wrapText="1"/>
      <protection locked="0"/>
    </xf>
    <xf numFmtId="0" fontId="72" fillId="0" borderId="4" xfId="0" applyFont="1" applyBorder="1" applyAlignment="1" applyProtection="1">
      <alignment wrapText="1"/>
      <protection locked="0"/>
    </xf>
    <xf numFmtId="0" fontId="72" fillId="0" borderId="3" xfId="0" applyFont="1" applyBorder="1" applyAlignment="1" applyProtection="1">
      <alignment wrapText="1"/>
      <protection locked="0"/>
    </xf>
    <xf numFmtId="0" fontId="33" fillId="0" borderId="0" xfId="0" applyFont="1" applyAlignment="1" applyProtection="1"/>
    <xf numFmtId="0" fontId="41" fillId="0" borderId="0" xfId="0" applyFont="1" applyAlignment="1"/>
    <xf numFmtId="0" fontId="33" fillId="0" borderId="0" xfId="0" applyFont="1" applyAlignment="1" applyProtection="1">
      <alignment wrapText="1"/>
    </xf>
    <xf numFmtId="0" fontId="54" fillId="0" borderId="2" xfId="0" applyFont="1" applyBorder="1" applyAlignment="1" applyProtection="1">
      <alignment horizontal="center" vertical="top" wrapText="1"/>
      <protection locked="0"/>
    </xf>
    <xf numFmtId="0" fontId="54" fillId="0" borderId="3" xfId="0" applyFont="1" applyBorder="1" applyAlignment="1" applyProtection="1">
      <alignment horizontal="center" vertical="top" wrapText="1"/>
      <protection locked="0"/>
    </xf>
    <xf numFmtId="0" fontId="6" fillId="4" borderId="4" xfId="0" applyFont="1" applyFill="1" applyBorder="1" applyAlignment="1" applyProtection="1">
      <alignment horizontal="center" vertical="top" wrapText="1"/>
    </xf>
    <xf numFmtId="0" fontId="13" fillId="0" borderId="4" xfId="0" applyFont="1" applyBorder="1" applyAlignment="1" applyProtection="1"/>
    <xf numFmtId="0" fontId="13" fillId="0" borderId="3" xfId="0" applyFont="1" applyBorder="1" applyAlignment="1" applyProtection="1"/>
    <xf numFmtId="0" fontId="34" fillId="0" borderId="0" xfId="0" applyFont="1" applyBorder="1" applyAlignment="1" applyProtection="1">
      <alignment horizontal="justify"/>
    </xf>
    <xf numFmtId="0" fontId="6" fillId="0" borderId="2" xfId="0" applyFont="1" applyFill="1" applyBorder="1" applyAlignment="1" applyProtection="1">
      <alignment horizontal="center" vertical="top" wrapText="1"/>
    </xf>
    <xf numFmtId="0" fontId="6" fillId="0" borderId="4" xfId="0" applyFont="1" applyFill="1" applyBorder="1" applyAlignment="1" applyProtection="1">
      <alignment horizontal="center" vertical="top" wrapText="1"/>
    </xf>
    <xf numFmtId="0" fontId="6" fillId="0" borderId="3" xfId="0" applyFont="1" applyFill="1" applyBorder="1" applyAlignment="1" applyProtection="1">
      <alignment horizontal="center" vertical="top" wrapText="1"/>
    </xf>
    <xf numFmtId="0" fontId="8" fillId="11" borderId="0" xfId="0" applyFont="1" applyFill="1" applyAlignment="1" applyProtection="1">
      <alignment horizontal="justify" wrapText="1"/>
    </xf>
    <xf numFmtId="0" fontId="8" fillId="10" borderId="1" xfId="0" applyFont="1" applyFill="1" applyBorder="1" applyAlignment="1" applyProtection="1">
      <alignment horizontal="center" vertical="top" wrapText="1"/>
    </xf>
    <xf numFmtId="0" fontId="13" fillId="10" borderId="1" xfId="0" applyFont="1" applyFill="1" applyBorder="1" applyAlignment="1" applyProtection="1">
      <alignment wrapText="1"/>
    </xf>
    <xf numFmtId="0" fontId="79" fillId="0" borderId="0" xfId="0" applyFont="1" applyBorder="1" applyAlignment="1" applyProtection="1">
      <alignment horizontal="left" wrapText="1" shrinkToFit="1"/>
    </xf>
    <xf numFmtId="0" fontId="6" fillId="0" borderId="1" xfId="0" applyFont="1" applyFill="1" applyBorder="1" applyAlignment="1" applyProtection="1">
      <alignment horizontal="center" vertical="center" wrapText="1"/>
    </xf>
    <xf numFmtId="0" fontId="6" fillId="10" borderId="1" xfId="0" applyFont="1" applyFill="1" applyBorder="1" applyAlignment="1" applyProtection="1">
      <alignment horizontal="center" vertical="top" wrapText="1"/>
    </xf>
    <xf numFmtId="0" fontId="35" fillId="0" borderId="0" xfId="0" applyFont="1" applyAlignment="1" applyProtection="1">
      <alignment horizontal="center"/>
    </xf>
    <xf numFmtId="0" fontId="6" fillId="0" borderId="7"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0" fontId="6" fillId="0" borderId="8" xfId="0" applyFont="1" applyFill="1" applyBorder="1" applyAlignment="1" applyProtection="1">
      <alignment horizontal="center" wrapText="1"/>
    </xf>
    <xf numFmtId="0" fontId="33" fillId="0" borderId="0" xfId="0" applyFont="1" applyAlignment="1" applyProtection="1">
      <alignment horizontal="left" vertical="top" wrapText="1"/>
    </xf>
    <xf numFmtId="0" fontId="4" fillId="0" borderId="1" xfId="0" applyFont="1" applyBorder="1" applyAlignment="1" applyProtection="1">
      <alignment horizontal="center" vertical="top" wrapText="1"/>
      <protection locked="0"/>
    </xf>
    <xf numFmtId="0" fontId="8" fillId="12" borderId="1" xfId="0" applyFont="1" applyFill="1" applyBorder="1" applyAlignment="1" applyProtection="1">
      <alignment horizontal="center" wrapText="1"/>
    </xf>
    <xf numFmtId="0" fontId="7" fillId="0" borderId="6" xfId="0" applyFont="1" applyBorder="1" applyAlignment="1" applyProtection="1">
      <alignment horizontal="center" vertical="center"/>
    </xf>
    <xf numFmtId="0" fontId="8" fillId="0" borderId="3" xfId="0" applyFont="1" applyBorder="1" applyAlignment="1" applyProtection="1">
      <alignment horizontal="center" vertical="top" wrapText="1"/>
    </xf>
    <xf numFmtId="0" fontId="85" fillId="0" borderId="0" xfId="0" applyFont="1" applyFill="1" applyBorder="1" applyAlignment="1" applyProtection="1">
      <alignment horizontal="left"/>
    </xf>
    <xf numFmtId="0" fontId="84" fillId="0" borderId="0" xfId="0" applyFont="1" applyFill="1" applyBorder="1" applyAlignment="1" applyProtection="1">
      <alignment horizontal="left"/>
    </xf>
    <xf numFmtId="0" fontId="8" fillId="0" borderId="0" xfId="0" applyFont="1" applyAlignment="1" applyProtection="1">
      <alignment horizontal="left"/>
    </xf>
    <xf numFmtId="0" fontId="35" fillId="0" borderId="0" xfId="0" applyFont="1" applyAlignment="1" applyProtection="1">
      <alignment horizontal="left"/>
    </xf>
    <xf numFmtId="0" fontId="8" fillId="0" borderId="1" xfId="0" applyFont="1" applyFill="1" applyBorder="1" applyAlignment="1" applyProtection="1">
      <alignment horizontal="center" vertical="top" wrapText="1"/>
    </xf>
    <xf numFmtId="0" fontId="41" fillId="0" borderId="0" xfId="0" applyFont="1" applyAlignment="1" applyProtection="1">
      <alignment horizontal="left"/>
    </xf>
    <xf numFmtId="0" fontId="4" fillId="0" borderId="2" xfId="0" applyFont="1" applyBorder="1" applyAlignment="1" applyProtection="1">
      <alignment vertical="top" wrapText="1"/>
      <protection locked="0"/>
    </xf>
    <xf numFmtId="0" fontId="27" fillId="0" borderId="2" xfId="0" applyFont="1" applyFill="1" applyBorder="1" applyAlignment="1" applyProtection="1">
      <alignment horizontal="center" vertical="top" wrapText="1"/>
      <protection locked="0"/>
    </xf>
    <xf numFmtId="0" fontId="8" fillId="0" borderId="4" xfId="0" applyFont="1" applyBorder="1" applyAlignment="1" applyProtection="1">
      <alignment horizontal="center" wrapText="1"/>
      <protection locked="0"/>
    </xf>
    <xf numFmtId="0" fontId="8" fillId="0" borderId="3" xfId="0" applyFont="1" applyBorder="1" applyAlignment="1" applyProtection="1">
      <alignment horizontal="center" wrapText="1"/>
      <protection locked="0"/>
    </xf>
    <xf numFmtId="0" fontId="8" fillId="0" borderId="0" xfId="0" applyFont="1" applyFill="1" applyAlignment="1" applyProtection="1">
      <alignment horizontal="center" wrapText="1"/>
      <protection locked="0"/>
    </xf>
    <xf numFmtId="0" fontId="66" fillId="0" borderId="0" xfId="0" applyFont="1" applyAlignment="1" applyProtection="1">
      <alignment horizontal="center"/>
    </xf>
    <xf numFmtId="0" fontId="4" fillId="0" borderId="7" xfId="0" applyFont="1" applyFill="1" applyBorder="1" applyAlignment="1" applyProtection="1">
      <alignment horizontal="justify" vertical="top" wrapText="1"/>
      <protection locked="0"/>
    </xf>
    <xf numFmtId="0" fontId="4" fillId="0" borderId="8" xfId="0" applyFont="1" applyFill="1" applyBorder="1" applyAlignment="1" applyProtection="1">
      <alignment horizontal="justify" vertical="top" wrapText="1"/>
      <protection locked="0"/>
    </xf>
    <xf numFmtId="0" fontId="6" fillId="0" borderId="2"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27" fillId="12" borderId="7" xfId="0" applyFont="1" applyFill="1" applyBorder="1" applyAlignment="1" applyProtection="1">
      <alignment horizontal="center" vertical="center"/>
    </xf>
    <xf numFmtId="0" fontId="27" fillId="12" borderId="11" xfId="0" applyFont="1" applyFill="1" applyBorder="1" applyAlignment="1" applyProtection="1">
      <alignment horizontal="center" vertical="center"/>
    </xf>
    <xf numFmtId="0" fontId="27" fillId="12" borderId="8" xfId="0" applyFont="1" applyFill="1" applyBorder="1" applyAlignment="1" applyProtection="1">
      <alignment horizontal="center" vertical="center"/>
    </xf>
    <xf numFmtId="0" fontId="27" fillId="12" borderId="9" xfId="0" applyFont="1" applyFill="1" applyBorder="1" applyAlignment="1" applyProtection="1">
      <alignment horizontal="center" vertical="center"/>
    </xf>
    <xf numFmtId="0" fontId="27" fillId="12" borderId="12" xfId="0" applyFont="1" applyFill="1" applyBorder="1" applyAlignment="1" applyProtection="1">
      <alignment horizontal="center" vertical="center"/>
    </xf>
    <xf numFmtId="0" fontId="27" fillId="12" borderId="10"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6" fillId="0" borderId="2" xfId="0" applyFont="1" applyBorder="1" applyAlignment="1" applyProtection="1">
      <alignment horizontal="center" vertical="top" wrapText="1"/>
    </xf>
    <xf numFmtId="0" fontId="6" fillId="0" borderId="4" xfId="0" applyFont="1" applyBorder="1" applyAlignment="1" applyProtection="1">
      <alignment horizontal="center" vertical="top" wrapText="1"/>
    </xf>
    <xf numFmtId="0" fontId="6" fillId="0" borderId="3" xfId="0" applyFont="1" applyBorder="1" applyAlignment="1" applyProtection="1">
      <alignment horizontal="center" vertical="top" wrapText="1"/>
    </xf>
    <xf numFmtId="0" fontId="82" fillId="0" borderId="0" xfId="0" applyFont="1" applyAlignment="1">
      <alignment horizontal="left"/>
    </xf>
    <xf numFmtId="0" fontId="8" fillId="12" borderId="2" xfId="0" applyFont="1" applyFill="1" applyBorder="1" applyAlignment="1" applyProtection="1">
      <alignment horizontal="center" vertical="center"/>
    </xf>
    <xf numFmtId="0" fontId="8" fillId="12" borderId="4" xfId="0" applyFont="1" applyFill="1" applyBorder="1" applyAlignment="1" applyProtection="1">
      <alignment horizontal="center" vertical="center"/>
    </xf>
    <xf numFmtId="0" fontId="8" fillId="12" borderId="3" xfId="0" applyFont="1" applyFill="1" applyBorder="1" applyAlignment="1" applyProtection="1">
      <alignment horizontal="center" vertical="center"/>
    </xf>
    <xf numFmtId="0" fontId="8" fillId="21" borderId="7" xfId="0" applyFont="1" applyFill="1" applyBorder="1" applyAlignment="1" applyProtection="1">
      <alignment horizontal="center" vertical="center"/>
    </xf>
    <xf numFmtId="0" fontId="8" fillId="21" borderId="8" xfId="0" applyFont="1" applyFill="1" applyBorder="1" applyAlignment="1" applyProtection="1">
      <alignment horizontal="center" vertical="center"/>
    </xf>
    <xf numFmtId="0" fontId="8" fillId="21" borderId="9" xfId="0" applyFont="1" applyFill="1" applyBorder="1" applyAlignment="1" applyProtection="1">
      <alignment horizontal="center" vertical="center"/>
    </xf>
    <xf numFmtId="0" fontId="8" fillId="21" borderId="10" xfId="0" applyFont="1" applyFill="1" applyBorder="1" applyAlignment="1" applyProtection="1">
      <alignment horizontal="center" vertical="center"/>
    </xf>
    <xf numFmtId="0" fontId="5" fillId="0" borderId="0" xfId="0" applyFont="1" applyFill="1" applyAlignment="1" applyProtection="1">
      <alignment horizontal="center" wrapText="1"/>
      <protection locked="0"/>
    </xf>
    <xf numFmtId="0" fontId="5" fillId="0" borderId="0" xfId="0" applyFont="1" applyFill="1" applyAlignment="1">
      <alignment horizontal="center" wrapText="1"/>
    </xf>
    <xf numFmtId="0" fontId="0" fillId="0" borderId="0" xfId="0" applyAlignment="1">
      <alignment wrapText="1"/>
    </xf>
    <xf numFmtId="0" fontId="51" fillId="0" borderId="0" xfId="0" applyFont="1" applyAlignment="1">
      <alignment horizontal="center" wrapText="1"/>
    </xf>
    <xf numFmtId="0" fontId="18" fillId="0" borderId="1" xfId="0" applyFont="1" applyBorder="1" applyAlignment="1" applyProtection="1">
      <protection locked="0"/>
    </xf>
    <xf numFmtId="0" fontId="18" fillId="0" borderId="1" xfId="0" applyFont="1" applyBorder="1" applyAlignment="1"/>
    <xf numFmtId="0" fontId="8" fillId="0" borderId="5" xfId="0" applyFont="1" applyBorder="1" applyAlignment="1" applyProtection="1">
      <alignment horizontal="center" wrapText="1"/>
    </xf>
    <xf numFmtId="0" fontId="13" fillId="0" borderId="6" xfId="0" applyFont="1" applyBorder="1" applyAlignment="1" applyProtection="1">
      <alignment horizontal="center" wrapText="1"/>
    </xf>
    <xf numFmtId="0" fontId="8" fillId="0" borderId="6" xfId="0" applyFont="1" applyBorder="1" applyAlignment="1" applyProtection="1">
      <alignment horizontal="center" wrapText="1"/>
    </xf>
    <xf numFmtId="0" fontId="8" fillId="0" borderId="1" xfId="0" applyFont="1" applyBorder="1" applyAlignment="1" applyProtection="1">
      <alignment horizontal="center" wrapText="1"/>
      <protection locked="0"/>
    </xf>
    <xf numFmtId="0" fontId="18" fillId="0" borderId="1" xfId="0" applyFont="1" applyBorder="1" applyAlignment="1">
      <alignment horizontal="center" wrapText="1"/>
    </xf>
    <xf numFmtId="0" fontId="5" fillId="0" borderId="0" xfId="0" applyFont="1" applyAlignment="1" applyProtection="1">
      <alignment wrapText="1"/>
    </xf>
    <xf numFmtId="0" fontId="0" fillId="2" borderId="0" xfId="0" applyFill="1" applyAlignment="1" applyProtection="1">
      <alignment horizontal="left" wrapText="1"/>
      <protection locked="0"/>
    </xf>
    <xf numFmtId="0" fontId="8" fillId="0" borderId="2" xfId="0" applyFont="1" applyBorder="1" applyAlignment="1" applyProtection="1">
      <alignment horizontal="center" vertical="center" wrapText="1"/>
      <protection locked="0"/>
    </xf>
    <xf numFmtId="0" fontId="0" fillId="0" borderId="4" xfId="0" applyBorder="1" applyAlignment="1">
      <alignment vertical="center" wrapText="1"/>
    </xf>
    <xf numFmtId="0" fontId="0" fillId="0" borderId="3" xfId="0" applyBorder="1" applyAlignment="1">
      <alignment vertical="center" wrapText="1"/>
    </xf>
    <xf numFmtId="0" fontId="8" fillId="0" borderId="1" xfId="0" applyFont="1" applyBorder="1" applyAlignment="1" applyProtection="1">
      <alignment horizontal="center" vertical="center" wrapText="1"/>
      <protection locked="0"/>
    </xf>
    <xf numFmtId="0" fontId="18" fillId="0" borderId="1" xfId="0" applyFont="1" applyBorder="1" applyAlignment="1">
      <alignment vertical="center"/>
    </xf>
    <xf numFmtId="0" fontId="8" fillId="9" borderId="1" xfId="0" applyFont="1" applyFill="1" applyBorder="1" applyAlignment="1" applyProtection="1">
      <alignment horizontal="justify" vertical="top" wrapText="1"/>
      <protection locked="0"/>
    </xf>
    <xf numFmtId="0" fontId="18" fillId="9" borderId="1" xfId="0" applyFont="1" applyFill="1" applyBorder="1" applyAlignment="1"/>
    <xf numFmtId="1" fontId="8" fillId="9" borderId="1" xfId="0" applyNumberFormat="1" applyFont="1" applyFill="1" applyBorder="1" applyAlignment="1" applyProtection="1">
      <alignment horizontal="right" vertical="top" wrapText="1"/>
      <protection locked="0"/>
    </xf>
    <xf numFmtId="0" fontId="5" fillId="9" borderId="1" xfId="0" applyFont="1" applyFill="1" applyBorder="1" applyAlignment="1">
      <alignment horizontal="right"/>
    </xf>
    <xf numFmtId="0" fontId="8" fillId="0" borderId="7" xfId="0" applyFont="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8" fillId="0" borderId="4" xfId="0" applyFont="1" applyBorder="1" applyAlignment="1" applyProtection="1">
      <alignment horizontal="center" vertical="center" wrapText="1"/>
      <protection locked="0"/>
    </xf>
    <xf numFmtId="0" fontId="18" fillId="0" borderId="3" xfId="0" applyFont="1" applyBorder="1" applyAlignment="1">
      <alignment vertical="center" wrapText="1"/>
    </xf>
    <xf numFmtId="0" fontId="0" fillId="0" borderId="2" xfId="0" applyBorder="1" applyAlignment="1" applyProtection="1">
      <protection locked="0"/>
    </xf>
    <xf numFmtId="0" fontId="0" fillId="0" borderId="4" xfId="0" applyBorder="1" applyAlignment="1" applyProtection="1">
      <protection locked="0"/>
    </xf>
    <xf numFmtId="0" fontId="0" fillId="0" borderId="3" xfId="0" applyBorder="1" applyAlignment="1" applyProtection="1">
      <protection locked="0"/>
    </xf>
    <xf numFmtId="0" fontId="1" fillId="0" borderId="0" xfId="0" applyFont="1" applyFill="1" applyAlignment="1">
      <alignment horizontal="left"/>
    </xf>
    <xf numFmtId="0" fontId="24" fillId="0" borderId="0" xfId="1" quotePrefix="1" applyAlignment="1" applyProtection="1">
      <alignment horizontal="left"/>
      <protection locked="0"/>
    </xf>
    <xf numFmtId="0" fontId="24" fillId="0" borderId="0" xfId="1" applyAlignment="1" applyProtection="1">
      <alignment horizontal="left"/>
      <protection locked="0"/>
    </xf>
    <xf numFmtId="0" fontId="23" fillId="0" borderId="0" xfId="0" applyFont="1" applyAlignment="1"/>
    <xf numFmtId="0" fontId="0" fillId="0" borderId="4" xfId="0" applyBorder="1" applyAlignment="1" applyProtection="1">
      <alignment wrapText="1"/>
      <protection locked="0"/>
    </xf>
    <xf numFmtId="0" fontId="0" fillId="0" borderId="3" xfId="0" applyBorder="1" applyAlignment="1" applyProtection="1">
      <alignment wrapText="1"/>
      <protection locked="0"/>
    </xf>
    <xf numFmtId="0" fontId="8" fillId="0" borderId="2" xfId="0" applyFont="1" applyBorder="1" applyAlignment="1">
      <alignment horizontal="center" wrapText="1"/>
    </xf>
    <xf numFmtId="0" fontId="0" fillId="0" borderId="3" xfId="0" applyBorder="1" applyAlignment="1">
      <alignment horizontal="center" wrapText="1"/>
    </xf>
    <xf numFmtId="0" fontId="8" fillId="0" borderId="2" xfId="0" applyFont="1" applyBorder="1" applyAlignment="1" applyProtection="1">
      <protection locked="0"/>
    </xf>
    <xf numFmtId="0" fontId="7" fillId="5" borderId="2" xfId="0" applyFont="1" applyFill="1" applyBorder="1" applyAlignment="1" applyProtection="1">
      <alignment horizontal="justify" vertical="top" wrapText="1"/>
      <protection locked="0"/>
    </xf>
    <xf numFmtId="0" fontId="0" fillId="5" borderId="4" xfId="0" applyFill="1" applyBorder="1" applyAlignment="1" applyProtection="1">
      <alignment wrapText="1"/>
      <protection locked="0"/>
    </xf>
    <xf numFmtId="0" fontId="0" fillId="5" borderId="3" xfId="0" applyFill="1" applyBorder="1" applyAlignment="1" applyProtection="1">
      <alignment wrapText="1"/>
      <protection locked="0"/>
    </xf>
    <xf numFmtId="0" fontId="8" fillId="16" borderId="1" xfId="0" applyFont="1" applyFill="1" applyBorder="1" applyAlignment="1" applyProtection="1">
      <alignment horizontal="justify" vertical="top" wrapText="1"/>
      <protection locked="0"/>
    </xf>
    <xf numFmtId="0" fontId="18" fillId="16" borderId="1" xfId="0" applyFont="1" applyFill="1" applyBorder="1" applyAlignment="1"/>
    <xf numFmtId="1" fontId="8" fillId="16" borderId="1" xfId="0" applyNumberFormat="1" applyFont="1" applyFill="1" applyBorder="1" applyAlignment="1" applyProtection="1">
      <alignment horizontal="right" vertical="top" wrapText="1"/>
      <protection locked="0"/>
    </xf>
    <xf numFmtId="0" fontId="5" fillId="16" borderId="1" xfId="0" applyFont="1" applyFill="1" applyBorder="1" applyAlignment="1">
      <alignment horizontal="right"/>
    </xf>
    <xf numFmtId="1" fontId="8" fillId="7" borderId="1" xfId="0" applyNumberFormat="1" applyFont="1" applyFill="1" applyBorder="1" applyAlignment="1" applyProtection="1">
      <alignment horizontal="right" vertical="top" wrapText="1"/>
      <protection locked="0"/>
    </xf>
    <xf numFmtId="0" fontId="5" fillId="7" borderId="1" xfId="0" applyFont="1" applyFill="1" applyBorder="1" applyAlignment="1">
      <alignment horizontal="right"/>
    </xf>
    <xf numFmtId="0" fontId="12" fillId="0" borderId="0" xfId="0" applyFont="1" applyAlignment="1">
      <alignment horizontal="left"/>
    </xf>
    <xf numFmtId="0" fontId="8" fillId="7" borderId="1" xfId="0" applyFont="1" applyFill="1" applyBorder="1" applyAlignment="1" applyProtection="1">
      <alignment horizontal="justify" vertical="top" wrapText="1"/>
      <protection locked="0"/>
    </xf>
    <xf numFmtId="0" fontId="18" fillId="7" borderId="1" xfId="0" applyFont="1" applyFill="1" applyBorder="1" applyAlignment="1"/>
    <xf numFmtId="1" fontId="8" fillId="15" borderId="1" xfId="0" applyNumberFormat="1" applyFont="1" applyFill="1" applyBorder="1" applyAlignment="1" applyProtection="1">
      <alignment horizontal="right" vertical="top" wrapText="1"/>
      <protection locked="0"/>
    </xf>
    <xf numFmtId="0" fontId="5" fillId="15" borderId="1" xfId="0" applyFont="1" applyFill="1" applyBorder="1" applyAlignment="1">
      <alignment horizontal="right"/>
    </xf>
    <xf numFmtId="0" fontId="8" fillId="15" borderId="1" xfId="0" applyFont="1" applyFill="1" applyBorder="1" applyAlignment="1" applyProtection="1">
      <alignment horizontal="justify" vertical="top" wrapText="1"/>
      <protection locked="0"/>
    </xf>
    <xf numFmtId="0" fontId="18" fillId="15" borderId="1" xfId="0" applyFont="1" applyFill="1" applyBorder="1" applyAlignment="1"/>
  </cellXfs>
  <cellStyles count="2">
    <cellStyle name="Hyperlink" xfId="1" builtinId="8"/>
    <cellStyle name="Normal" xfId="0" builtinId="0"/>
  </cellStyles>
  <dxfs count="3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C0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indexed="10"/>
        </patternFill>
      </fill>
    </dxf>
    <dxf>
      <font>
        <color rgb="FF9C0006"/>
      </font>
      <fill>
        <patternFill>
          <bgColor rgb="FFFFC7CE"/>
        </patternFill>
      </fill>
    </dxf>
  </dxfs>
  <tableStyles count="0" defaultTableStyle="TableStyleMedium9" defaultPivotStyle="PivotStyleLight16"/>
  <colors>
    <mruColors>
      <color rgb="FFEEC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361950</xdr:colOff>
      <xdr:row>1</xdr:row>
      <xdr:rowOff>142875</xdr:rowOff>
    </xdr:from>
    <xdr:to>
      <xdr:col>2</xdr:col>
      <xdr:colOff>47625</xdr:colOff>
      <xdr:row>2</xdr:row>
      <xdr:rowOff>142875</xdr:rowOff>
    </xdr:to>
    <xdr:sp macro="" textlink="">
      <xdr:nvSpPr>
        <xdr:cNvPr id="6890" name="Text Box 1">
          <a:extLst>
            <a:ext uri="{FF2B5EF4-FFF2-40B4-BE49-F238E27FC236}">
              <a16:creationId xmlns:a16="http://schemas.microsoft.com/office/drawing/2014/main" id="{00000000-0008-0000-0100-0000EA1A0000}"/>
            </a:ext>
          </a:extLst>
        </xdr:cNvPr>
        <xdr:cNvSpPr txBox="1">
          <a:spLocks noChangeArrowheads="1"/>
        </xdr:cNvSpPr>
      </xdr:nvSpPr>
      <xdr:spPr bwMode="auto">
        <a:xfrm>
          <a:off x="704850" y="3048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171450</xdr:colOff>
      <xdr:row>188</xdr:row>
      <xdr:rowOff>0</xdr:rowOff>
    </xdr:from>
    <xdr:to>
      <xdr:col>1</xdr:col>
      <xdr:colOff>247650</xdr:colOff>
      <xdr:row>188</xdr:row>
      <xdr:rowOff>200025</xdr:rowOff>
    </xdr:to>
    <xdr:sp macro="" textlink="">
      <xdr:nvSpPr>
        <xdr:cNvPr id="6891" name="Text Box 6">
          <a:extLst>
            <a:ext uri="{FF2B5EF4-FFF2-40B4-BE49-F238E27FC236}">
              <a16:creationId xmlns:a16="http://schemas.microsoft.com/office/drawing/2014/main" id="{00000000-0008-0000-0100-0000EB1A0000}"/>
            </a:ext>
          </a:extLst>
        </xdr:cNvPr>
        <xdr:cNvSpPr txBox="1">
          <a:spLocks noChangeArrowheads="1"/>
        </xdr:cNvSpPr>
      </xdr:nvSpPr>
      <xdr:spPr bwMode="auto">
        <a:xfrm>
          <a:off x="514350" y="374142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238125</xdr:colOff>
      <xdr:row>222</xdr:row>
      <xdr:rowOff>9525</xdr:rowOff>
    </xdr:from>
    <xdr:to>
      <xdr:col>1</xdr:col>
      <xdr:colOff>314325</xdr:colOff>
      <xdr:row>223</xdr:row>
      <xdr:rowOff>47626</xdr:rowOff>
    </xdr:to>
    <xdr:sp macro="" textlink="">
      <xdr:nvSpPr>
        <xdr:cNvPr id="6893" name="Text Box 12" hidden="1">
          <a:extLst>
            <a:ext uri="{FF2B5EF4-FFF2-40B4-BE49-F238E27FC236}">
              <a16:creationId xmlns:a16="http://schemas.microsoft.com/office/drawing/2014/main" id="{00000000-0008-0000-0100-0000ED1A0000}"/>
            </a:ext>
          </a:extLst>
        </xdr:cNvPr>
        <xdr:cNvSpPr txBox="1">
          <a:spLocks noChangeArrowheads="1"/>
        </xdr:cNvSpPr>
      </xdr:nvSpPr>
      <xdr:spPr bwMode="auto">
        <a:xfrm>
          <a:off x="581025" y="517969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133350</xdr:colOff>
      <xdr:row>225</xdr:row>
      <xdr:rowOff>133350</xdr:rowOff>
    </xdr:from>
    <xdr:to>
      <xdr:col>2</xdr:col>
      <xdr:colOff>209550</xdr:colOff>
      <xdr:row>226</xdr:row>
      <xdr:rowOff>142875</xdr:rowOff>
    </xdr:to>
    <xdr:sp macro="" textlink="">
      <xdr:nvSpPr>
        <xdr:cNvPr id="6894" name="Text Box 14">
          <a:extLst>
            <a:ext uri="{FF2B5EF4-FFF2-40B4-BE49-F238E27FC236}">
              <a16:creationId xmlns:a16="http://schemas.microsoft.com/office/drawing/2014/main" id="{00000000-0008-0000-0100-0000EE1A0000}"/>
            </a:ext>
          </a:extLst>
        </xdr:cNvPr>
        <xdr:cNvSpPr txBox="1">
          <a:spLocks noChangeArrowheads="1"/>
        </xdr:cNvSpPr>
      </xdr:nvSpPr>
      <xdr:spPr bwMode="auto">
        <a:xfrm>
          <a:off x="866775" y="576262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133350</xdr:colOff>
      <xdr:row>275</xdr:row>
      <xdr:rowOff>0</xdr:rowOff>
    </xdr:from>
    <xdr:to>
      <xdr:col>1</xdr:col>
      <xdr:colOff>209550</xdr:colOff>
      <xdr:row>276</xdr:row>
      <xdr:rowOff>38099</xdr:rowOff>
    </xdr:to>
    <xdr:sp macro="" textlink="">
      <xdr:nvSpPr>
        <xdr:cNvPr id="6895" name="Text Box 16">
          <a:extLst>
            <a:ext uri="{FF2B5EF4-FFF2-40B4-BE49-F238E27FC236}">
              <a16:creationId xmlns:a16="http://schemas.microsoft.com/office/drawing/2014/main" id="{00000000-0008-0000-0100-0000EF1A0000}"/>
            </a:ext>
          </a:extLst>
        </xdr:cNvPr>
        <xdr:cNvSpPr txBox="1">
          <a:spLocks noChangeArrowheads="1"/>
        </xdr:cNvSpPr>
      </xdr:nvSpPr>
      <xdr:spPr bwMode="auto">
        <a:xfrm>
          <a:off x="476250" y="620839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171450</xdr:colOff>
      <xdr:row>291</xdr:row>
      <xdr:rowOff>142875</xdr:rowOff>
    </xdr:from>
    <xdr:to>
      <xdr:col>1</xdr:col>
      <xdr:colOff>247650</xdr:colOff>
      <xdr:row>293</xdr:row>
      <xdr:rowOff>19049</xdr:rowOff>
    </xdr:to>
    <xdr:sp macro="" textlink="">
      <xdr:nvSpPr>
        <xdr:cNvPr id="6896" name="Text Box 18">
          <a:extLst>
            <a:ext uri="{FF2B5EF4-FFF2-40B4-BE49-F238E27FC236}">
              <a16:creationId xmlns:a16="http://schemas.microsoft.com/office/drawing/2014/main" id="{00000000-0008-0000-0100-0000F01A0000}"/>
            </a:ext>
          </a:extLst>
        </xdr:cNvPr>
        <xdr:cNvSpPr txBox="1">
          <a:spLocks noChangeArrowheads="1"/>
        </xdr:cNvSpPr>
      </xdr:nvSpPr>
      <xdr:spPr bwMode="auto">
        <a:xfrm>
          <a:off x="514350" y="665988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228600</xdr:colOff>
      <xdr:row>248</xdr:row>
      <xdr:rowOff>0</xdr:rowOff>
    </xdr:from>
    <xdr:to>
      <xdr:col>1</xdr:col>
      <xdr:colOff>304800</xdr:colOff>
      <xdr:row>249</xdr:row>
      <xdr:rowOff>38099</xdr:rowOff>
    </xdr:to>
    <xdr:sp macro="" textlink="">
      <xdr:nvSpPr>
        <xdr:cNvPr id="6897" name="Text Box 22">
          <a:extLst>
            <a:ext uri="{FF2B5EF4-FFF2-40B4-BE49-F238E27FC236}">
              <a16:creationId xmlns:a16="http://schemas.microsoft.com/office/drawing/2014/main" id="{00000000-0008-0000-0100-0000F11A0000}"/>
            </a:ext>
          </a:extLst>
        </xdr:cNvPr>
        <xdr:cNvSpPr txBox="1">
          <a:spLocks noChangeArrowheads="1"/>
        </xdr:cNvSpPr>
      </xdr:nvSpPr>
      <xdr:spPr bwMode="auto">
        <a:xfrm>
          <a:off x="571500" y="70951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180975</xdr:colOff>
      <xdr:row>248</xdr:row>
      <xdr:rowOff>0</xdr:rowOff>
    </xdr:from>
    <xdr:to>
      <xdr:col>1</xdr:col>
      <xdr:colOff>257175</xdr:colOff>
      <xdr:row>249</xdr:row>
      <xdr:rowOff>38099</xdr:rowOff>
    </xdr:to>
    <xdr:sp macro="" textlink="">
      <xdr:nvSpPr>
        <xdr:cNvPr id="6898" name="Text Box 23">
          <a:extLst>
            <a:ext uri="{FF2B5EF4-FFF2-40B4-BE49-F238E27FC236}">
              <a16:creationId xmlns:a16="http://schemas.microsoft.com/office/drawing/2014/main" id="{00000000-0008-0000-0100-0000F21A0000}"/>
            </a:ext>
          </a:extLst>
        </xdr:cNvPr>
        <xdr:cNvSpPr txBox="1">
          <a:spLocks noChangeArrowheads="1"/>
        </xdr:cNvSpPr>
      </xdr:nvSpPr>
      <xdr:spPr bwMode="auto">
        <a:xfrm>
          <a:off x="523875" y="708850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285750</xdr:colOff>
      <xdr:row>338</xdr:row>
      <xdr:rowOff>0</xdr:rowOff>
    </xdr:from>
    <xdr:to>
      <xdr:col>1</xdr:col>
      <xdr:colOff>361950</xdr:colOff>
      <xdr:row>339</xdr:row>
      <xdr:rowOff>19050</xdr:rowOff>
    </xdr:to>
    <xdr:sp macro="" textlink="">
      <xdr:nvSpPr>
        <xdr:cNvPr id="6899" name="Text Box 26">
          <a:extLst>
            <a:ext uri="{FF2B5EF4-FFF2-40B4-BE49-F238E27FC236}">
              <a16:creationId xmlns:a16="http://schemas.microsoft.com/office/drawing/2014/main" id="{00000000-0008-0000-0100-0000F31A0000}"/>
            </a:ext>
          </a:extLst>
        </xdr:cNvPr>
        <xdr:cNvSpPr txBox="1">
          <a:spLocks noChangeArrowheads="1"/>
        </xdr:cNvSpPr>
      </xdr:nvSpPr>
      <xdr:spPr bwMode="auto">
        <a:xfrm>
          <a:off x="628650" y="807624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161925</xdr:colOff>
      <xdr:row>342</xdr:row>
      <xdr:rowOff>9525</xdr:rowOff>
    </xdr:from>
    <xdr:to>
      <xdr:col>1</xdr:col>
      <xdr:colOff>238125</xdr:colOff>
      <xdr:row>343</xdr:row>
      <xdr:rowOff>47625</xdr:rowOff>
    </xdr:to>
    <xdr:sp macro="" textlink="">
      <xdr:nvSpPr>
        <xdr:cNvPr id="6900" name="Text Box 29">
          <a:extLst>
            <a:ext uri="{FF2B5EF4-FFF2-40B4-BE49-F238E27FC236}">
              <a16:creationId xmlns:a16="http://schemas.microsoft.com/office/drawing/2014/main" id="{00000000-0008-0000-0100-0000F41A0000}"/>
            </a:ext>
          </a:extLst>
        </xdr:cNvPr>
        <xdr:cNvSpPr txBox="1">
          <a:spLocks noChangeArrowheads="1"/>
        </xdr:cNvSpPr>
      </xdr:nvSpPr>
      <xdr:spPr bwMode="auto">
        <a:xfrm>
          <a:off x="504825" y="816387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142875</xdr:colOff>
      <xdr:row>340</xdr:row>
      <xdr:rowOff>133350</xdr:rowOff>
    </xdr:from>
    <xdr:to>
      <xdr:col>1</xdr:col>
      <xdr:colOff>219075</xdr:colOff>
      <xdr:row>342</xdr:row>
      <xdr:rowOff>9525</xdr:rowOff>
    </xdr:to>
    <xdr:sp macro="" textlink="">
      <xdr:nvSpPr>
        <xdr:cNvPr id="6901" name="Text Box 30">
          <a:extLst>
            <a:ext uri="{FF2B5EF4-FFF2-40B4-BE49-F238E27FC236}">
              <a16:creationId xmlns:a16="http://schemas.microsoft.com/office/drawing/2014/main" id="{00000000-0008-0000-0100-0000F51A0000}"/>
            </a:ext>
          </a:extLst>
        </xdr:cNvPr>
        <xdr:cNvSpPr txBox="1">
          <a:spLocks noChangeArrowheads="1"/>
        </xdr:cNvSpPr>
      </xdr:nvSpPr>
      <xdr:spPr bwMode="auto">
        <a:xfrm>
          <a:off x="485775" y="814387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219075</xdr:colOff>
      <xdr:row>400</xdr:row>
      <xdr:rowOff>0</xdr:rowOff>
    </xdr:from>
    <xdr:to>
      <xdr:col>1</xdr:col>
      <xdr:colOff>295275</xdr:colOff>
      <xdr:row>401</xdr:row>
      <xdr:rowOff>38101</xdr:rowOff>
    </xdr:to>
    <xdr:sp macro="" textlink="">
      <xdr:nvSpPr>
        <xdr:cNvPr id="6902" name="Text Box 32">
          <a:extLst>
            <a:ext uri="{FF2B5EF4-FFF2-40B4-BE49-F238E27FC236}">
              <a16:creationId xmlns:a16="http://schemas.microsoft.com/office/drawing/2014/main" id="{00000000-0008-0000-0100-0000F61A0000}"/>
            </a:ext>
          </a:extLst>
        </xdr:cNvPr>
        <xdr:cNvSpPr txBox="1">
          <a:spLocks noChangeArrowheads="1"/>
        </xdr:cNvSpPr>
      </xdr:nvSpPr>
      <xdr:spPr bwMode="auto">
        <a:xfrm>
          <a:off x="561975" y="863822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200025</xdr:colOff>
      <xdr:row>418</xdr:row>
      <xdr:rowOff>142875</xdr:rowOff>
    </xdr:from>
    <xdr:to>
      <xdr:col>1</xdr:col>
      <xdr:colOff>276225</xdr:colOff>
      <xdr:row>420</xdr:row>
      <xdr:rowOff>19049</xdr:rowOff>
    </xdr:to>
    <xdr:sp macro="" textlink="">
      <xdr:nvSpPr>
        <xdr:cNvPr id="6903" name="Text Box 34">
          <a:extLst>
            <a:ext uri="{FF2B5EF4-FFF2-40B4-BE49-F238E27FC236}">
              <a16:creationId xmlns:a16="http://schemas.microsoft.com/office/drawing/2014/main" id="{00000000-0008-0000-0100-0000F71A0000}"/>
            </a:ext>
          </a:extLst>
        </xdr:cNvPr>
        <xdr:cNvSpPr txBox="1">
          <a:spLocks noChangeArrowheads="1"/>
        </xdr:cNvSpPr>
      </xdr:nvSpPr>
      <xdr:spPr bwMode="auto">
        <a:xfrm>
          <a:off x="542925" y="906303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104775</xdr:colOff>
      <xdr:row>423</xdr:row>
      <xdr:rowOff>0</xdr:rowOff>
    </xdr:from>
    <xdr:to>
      <xdr:col>1</xdr:col>
      <xdr:colOff>180975</xdr:colOff>
      <xdr:row>424</xdr:row>
      <xdr:rowOff>47624</xdr:rowOff>
    </xdr:to>
    <xdr:sp macro="" textlink="">
      <xdr:nvSpPr>
        <xdr:cNvPr id="6904" name="Text Box 37">
          <a:extLst>
            <a:ext uri="{FF2B5EF4-FFF2-40B4-BE49-F238E27FC236}">
              <a16:creationId xmlns:a16="http://schemas.microsoft.com/office/drawing/2014/main" id="{00000000-0008-0000-0100-0000F81A0000}"/>
            </a:ext>
          </a:extLst>
        </xdr:cNvPr>
        <xdr:cNvSpPr txBox="1">
          <a:spLocks noChangeArrowheads="1"/>
        </xdr:cNvSpPr>
      </xdr:nvSpPr>
      <xdr:spPr bwMode="auto">
        <a:xfrm>
          <a:off x="447675" y="9533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161925</xdr:colOff>
      <xdr:row>527</xdr:row>
      <xdr:rowOff>152400</xdr:rowOff>
    </xdr:from>
    <xdr:to>
      <xdr:col>1</xdr:col>
      <xdr:colOff>238125</xdr:colOff>
      <xdr:row>529</xdr:row>
      <xdr:rowOff>28577</xdr:rowOff>
    </xdr:to>
    <xdr:sp macro="" textlink="">
      <xdr:nvSpPr>
        <xdr:cNvPr id="6905" name="Text Box 39">
          <a:extLst>
            <a:ext uri="{FF2B5EF4-FFF2-40B4-BE49-F238E27FC236}">
              <a16:creationId xmlns:a16="http://schemas.microsoft.com/office/drawing/2014/main" id="{00000000-0008-0000-0100-0000F91A0000}"/>
            </a:ext>
          </a:extLst>
        </xdr:cNvPr>
        <xdr:cNvSpPr txBox="1">
          <a:spLocks noChangeArrowheads="1"/>
        </xdr:cNvSpPr>
      </xdr:nvSpPr>
      <xdr:spPr bwMode="auto">
        <a:xfrm>
          <a:off x="504825" y="1143476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238125</xdr:colOff>
      <xdr:row>527</xdr:row>
      <xdr:rowOff>133350</xdr:rowOff>
    </xdr:from>
    <xdr:to>
      <xdr:col>1</xdr:col>
      <xdr:colOff>314325</xdr:colOff>
      <xdr:row>529</xdr:row>
      <xdr:rowOff>9527</xdr:rowOff>
    </xdr:to>
    <xdr:sp macro="" textlink="">
      <xdr:nvSpPr>
        <xdr:cNvPr id="6906" name="Text Box 40">
          <a:extLst>
            <a:ext uri="{FF2B5EF4-FFF2-40B4-BE49-F238E27FC236}">
              <a16:creationId xmlns:a16="http://schemas.microsoft.com/office/drawing/2014/main" id="{00000000-0008-0000-0100-0000FA1A0000}"/>
            </a:ext>
          </a:extLst>
        </xdr:cNvPr>
        <xdr:cNvSpPr txBox="1">
          <a:spLocks noChangeArrowheads="1"/>
        </xdr:cNvSpPr>
      </xdr:nvSpPr>
      <xdr:spPr bwMode="auto">
        <a:xfrm>
          <a:off x="581025" y="1143285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819150</xdr:colOff>
      <xdr:row>423</xdr:row>
      <xdr:rowOff>9525</xdr:rowOff>
    </xdr:from>
    <xdr:to>
      <xdr:col>3</xdr:col>
      <xdr:colOff>895350</xdr:colOff>
      <xdr:row>424</xdr:row>
      <xdr:rowOff>47624</xdr:rowOff>
    </xdr:to>
    <xdr:sp macro="" textlink="">
      <xdr:nvSpPr>
        <xdr:cNvPr id="6907" name="Text Box 42">
          <a:extLst>
            <a:ext uri="{FF2B5EF4-FFF2-40B4-BE49-F238E27FC236}">
              <a16:creationId xmlns:a16="http://schemas.microsoft.com/office/drawing/2014/main" id="{00000000-0008-0000-0100-0000FB1A0000}"/>
            </a:ext>
          </a:extLst>
        </xdr:cNvPr>
        <xdr:cNvSpPr txBox="1">
          <a:spLocks noChangeArrowheads="1"/>
        </xdr:cNvSpPr>
      </xdr:nvSpPr>
      <xdr:spPr bwMode="auto">
        <a:xfrm>
          <a:off x="3562350" y="951642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171450</xdr:colOff>
      <xdr:row>474</xdr:row>
      <xdr:rowOff>0</xdr:rowOff>
    </xdr:from>
    <xdr:to>
      <xdr:col>1</xdr:col>
      <xdr:colOff>247650</xdr:colOff>
      <xdr:row>475</xdr:row>
      <xdr:rowOff>30479</xdr:rowOff>
    </xdr:to>
    <xdr:sp macro="" textlink="">
      <xdr:nvSpPr>
        <xdr:cNvPr id="6908" name="Text Box 44">
          <a:extLst>
            <a:ext uri="{FF2B5EF4-FFF2-40B4-BE49-F238E27FC236}">
              <a16:creationId xmlns:a16="http://schemas.microsoft.com/office/drawing/2014/main" id="{00000000-0008-0000-0100-0000FC1A0000}"/>
            </a:ext>
          </a:extLst>
        </xdr:cNvPr>
        <xdr:cNvSpPr txBox="1">
          <a:spLocks noChangeArrowheads="1"/>
        </xdr:cNvSpPr>
      </xdr:nvSpPr>
      <xdr:spPr bwMode="auto">
        <a:xfrm>
          <a:off x="514350" y="9991725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142875</xdr:colOff>
      <xdr:row>530</xdr:row>
      <xdr:rowOff>0</xdr:rowOff>
    </xdr:from>
    <xdr:to>
      <xdr:col>1</xdr:col>
      <xdr:colOff>219075</xdr:colOff>
      <xdr:row>531</xdr:row>
      <xdr:rowOff>1334</xdr:rowOff>
    </xdr:to>
    <xdr:sp macro="" textlink="">
      <xdr:nvSpPr>
        <xdr:cNvPr id="6909" name="Text Box 46">
          <a:extLst>
            <a:ext uri="{FF2B5EF4-FFF2-40B4-BE49-F238E27FC236}">
              <a16:creationId xmlns:a16="http://schemas.microsoft.com/office/drawing/2014/main" id="{00000000-0008-0000-0100-0000FD1A0000}"/>
            </a:ext>
          </a:extLst>
        </xdr:cNvPr>
        <xdr:cNvSpPr txBox="1">
          <a:spLocks noChangeArrowheads="1"/>
        </xdr:cNvSpPr>
      </xdr:nvSpPr>
      <xdr:spPr bwMode="auto">
        <a:xfrm>
          <a:off x="485775" y="1171860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161925</xdr:colOff>
      <xdr:row>547</xdr:row>
      <xdr:rowOff>0</xdr:rowOff>
    </xdr:from>
    <xdr:to>
      <xdr:col>1</xdr:col>
      <xdr:colOff>238125</xdr:colOff>
      <xdr:row>548</xdr:row>
      <xdr:rowOff>8659</xdr:rowOff>
    </xdr:to>
    <xdr:sp macro="" textlink="">
      <xdr:nvSpPr>
        <xdr:cNvPr id="6910" name="Text Box 48">
          <a:extLst>
            <a:ext uri="{FF2B5EF4-FFF2-40B4-BE49-F238E27FC236}">
              <a16:creationId xmlns:a16="http://schemas.microsoft.com/office/drawing/2014/main" id="{00000000-0008-0000-0100-0000FE1A0000}"/>
            </a:ext>
          </a:extLst>
        </xdr:cNvPr>
        <xdr:cNvSpPr txBox="1">
          <a:spLocks noChangeArrowheads="1"/>
        </xdr:cNvSpPr>
      </xdr:nvSpPr>
      <xdr:spPr bwMode="auto">
        <a:xfrm>
          <a:off x="504825" y="1235868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152400</xdr:colOff>
      <xdr:row>566</xdr:row>
      <xdr:rowOff>152400</xdr:rowOff>
    </xdr:from>
    <xdr:to>
      <xdr:col>1</xdr:col>
      <xdr:colOff>228600</xdr:colOff>
      <xdr:row>568</xdr:row>
      <xdr:rowOff>28575</xdr:rowOff>
    </xdr:to>
    <xdr:sp macro="" textlink="">
      <xdr:nvSpPr>
        <xdr:cNvPr id="6911" name="Text Box 50">
          <a:extLst>
            <a:ext uri="{FF2B5EF4-FFF2-40B4-BE49-F238E27FC236}">
              <a16:creationId xmlns:a16="http://schemas.microsoft.com/office/drawing/2014/main" id="{00000000-0008-0000-0100-0000FF1A0000}"/>
            </a:ext>
          </a:extLst>
        </xdr:cNvPr>
        <xdr:cNvSpPr txBox="1">
          <a:spLocks noChangeArrowheads="1"/>
        </xdr:cNvSpPr>
      </xdr:nvSpPr>
      <xdr:spPr bwMode="auto">
        <a:xfrm>
          <a:off x="495300" y="1268253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247650</xdr:colOff>
      <xdr:row>582</xdr:row>
      <xdr:rowOff>0</xdr:rowOff>
    </xdr:from>
    <xdr:to>
      <xdr:col>1</xdr:col>
      <xdr:colOff>323850</xdr:colOff>
      <xdr:row>583</xdr:row>
      <xdr:rowOff>19051</xdr:rowOff>
    </xdr:to>
    <xdr:sp macro="" textlink="">
      <xdr:nvSpPr>
        <xdr:cNvPr id="6912" name="Text Box 52">
          <a:extLst>
            <a:ext uri="{FF2B5EF4-FFF2-40B4-BE49-F238E27FC236}">
              <a16:creationId xmlns:a16="http://schemas.microsoft.com/office/drawing/2014/main" id="{00000000-0008-0000-0100-0000001B0000}"/>
            </a:ext>
          </a:extLst>
        </xdr:cNvPr>
        <xdr:cNvSpPr txBox="1">
          <a:spLocks noChangeArrowheads="1"/>
        </xdr:cNvSpPr>
      </xdr:nvSpPr>
      <xdr:spPr bwMode="auto">
        <a:xfrm>
          <a:off x="590550" y="1301781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133350</xdr:colOff>
      <xdr:row>617</xdr:row>
      <xdr:rowOff>0</xdr:rowOff>
    </xdr:from>
    <xdr:to>
      <xdr:col>1</xdr:col>
      <xdr:colOff>209550</xdr:colOff>
      <xdr:row>618</xdr:row>
      <xdr:rowOff>38101</xdr:rowOff>
    </xdr:to>
    <xdr:sp macro="" textlink="">
      <xdr:nvSpPr>
        <xdr:cNvPr id="6913" name="Text Box 54">
          <a:extLst>
            <a:ext uri="{FF2B5EF4-FFF2-40B4-BE49-F238E27FC236}">
              <a16:creationId xmlns:a16="http://schemas.microsoft.com/office/drawing/2014/main" id="{00000000-0008-0000-0100-0000011B0000}"/>
            </a:ext>
          </a:extLst>
        </xdr:cNvPr>
        <xdr:cNvSpPr txBox="1">
          <a:spLocks noChangeArrowheads="1"/>
        </xdr:cNvSpPr>
      </xdr:nvSpPr>
      <xdr:spPr bwMode="auto">
        <a:xfrm>
          <a:off x="476250" y="1414938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266700</xdr:colOff>
      <xdr:row>619</xdr:row>
      <xdr:rowOff>123825</xdr:rowOff>
    </xdr:from>
    <xdr:to>
      <xdr:col>1</xdr:col>
      <xdr:colOff>342900</xdr:colOff>
      <xdr:row>621</xdr:row>
      <xdr:rowOff>1</xdr:rowOff>
    </xdr:to>
    <xdr:sp macro="" textlink="">
      <xdr:nvSpPr>
        <xdr:cNvPr id="6914" name="Text Box 56">
          <a:extLst>
            <a:ext uri="{FF2B5EF4-FFF2-40B4-BE49-F238E27FC236}">
              <a16:creationId xmlns:a16="http://schemas.microsoft.com/office/drawing/2014/main" id="{00000000-0008-0000-0100-0000021B0000}"/>
            </a:ext>
          </a:extLst>
        </xdr:cNvPr>
        <xdr:cNvSpPr txBox="1">
          <a:spLocks noChangeArrowheads="1"/>
        </xdr:cNvSpPr>
      </xdr:nvSpPr>
      <xdr:spPr bwMode="auto">
        <a:xfrm>
          <a:off x="609600" y="1421034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200025</xdr:colOff>
      <xdr:row>622</xdr:row>
      <xdr:rowOff>0</xdr:rowOff>
    </xdr:from>
    <xdr:to>
      <xdr:col>1</xdr:col>
      <xdr:colOff>276225</xdr:colOff>
      <xdr:row>623</xdr:row>
      <xdr:rowOff>0</xdr:rowOff>
    </xdr:to>
    <xdr:sp macro="" textlink="">
      <xdr:nvSpPr>
        <xdr:cNvPr id="6915" name="Text Box 58">
          <a:extLst>
            <a:ext uri="{FF2B5EF4-FFF2-40B4-BE49-F238E27FC236}">
              <a16:creationId xmlns:a16="http://schemas.microsoft.com/office/drawing/2014/main" id="{00000000-0008-0000-0100-0000031B0000}"/>
            </a:ext>
          </a:extLst>
        </xdr:cNvPr>
        <xdr:cNvSpPr txBox="1">
          <a:spLocks noChangeArrowheads="1"/>
        </xdr:cNvSpPr>
      </xdr:nvSpPr>
      <xdr:spPr bwMode="auto">
        <a:xfrm>
          <a:off x="542925" y="1447133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104775</xdr:colOff>
      <xdr:row>639</xdr:row>
      <xdr:rowOff>152400</xdr:rowOff>
    </xdr:from>
    <xdr:to>
      <xdr:col>1</xdr:col>
      <xdr:colOff>180975</xdr:colOff>
      <xdr:row>641</xdr:row>
      <xdr:rowOff>28575</xdr:rowOff>
    </xdr:to>
    <xdr:sp macro="" textlink="">
      <xdr:nvSpPr>
        <xdr:cNvPr id="6916" name="Text Box 64">
          <a:extLst>
            <a:ext uri="{FF2B5EF4-FFF2-40B4-BE49-F238E27FC236}">
              <a16:creationId xmlns:a16="http://schemas.microsoft.com/office/drawing/2014/main" id="{00000000-0008-0000-0100-0000041B0000}"/>
            </a:ext>
          </a:extLst>
        </xdr:cNvPr>
        <xdr:cNvSpPr txBox="1">
          <a:spLocks noChangeArrowheads="1"/>
        </xdr:cNvSpPr>
      </xdr:nvSpPr>
      <xdr:spPr bwMode="auto">
        <a:xfrm>
          <a:off x="447675" y="1596294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190500</xdr:colOff>
      <xdr:row>35</xdr:row>
      <xdr:rowOff>0</xdr:rowOff>
    </xdr:from>
    <xdr:to>
      <xdr:col>1</xdr:col>
      <xdr:colOff>266700</xdr:colOff>
      <xdr:row>36</xdr:row>
      <xdr:rowOff>38100</xdr:rowOff>
    </xdr:to>
    <xdr:sp macro="" textlink="">
      <xdr:nvSpPr>
        <xdr:cNvPr id="6917" name="Text Box 66">
          <a:extLst>
            <a:ext uri="{FF2B5EF4-FFF2-40B4-BE49-F238E27FC236}">
              <a16:creationId xmlns:a16="http://schemas.microsoft.com/office/drawing/2014/main" id="{00000000-0008-0000-0100-0000051B0000}"/>
            </a:ext>
          </a:extLst>
        </xdr:cNvPr>
        <xdr:cNvSpPr txBox="1">
          <a:spLocks noChangeArrowheads="1"/>
        </xdr:cNvSpPr>
      </xdr:nvSpPr>
      <xdr:spPr bwMode="auto">
        <a:xfrm>
          <a:off x="533400" y="80486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209550</xdr:colOff>
      <xdr:row>132</xdr:row>
      <xdr:rowOff>123825</xdr:rowOff>
    </xdr:from>
    <xdr:to>
      <xdr:col>1</xdr:col>
      <xdr:colOff>285750</xdr:colOff>
      <xdr:row>133</xdr:row>
      <xdr:rowOff>161925</xdr:rowOff>
    </xdr:to>
    <xdr:sp macro="" textlink="">
      <xdr:nvSpPr>
        <xdr:cNvPr id="6918" name="Text Box 68">
          <a:extLst>
            <a:ext uri="{FF2B5EF4-FFF2-40B4-BE49-F238E27FC236}">
              <a16:creationId xmlns:a16="http://schemas.microsoft.com/office/drawing/2014/main" id="{00000000-0008-0000-0100-0000061B0000}"/>
            </a:ext>
          </a:extLst>
        </xdr:cNvPr>
        <xdr:cNvSpPr txBox="1">
          <a:spLocks noChangeArrowheads="1"/>
        </xdr:cNvSpPr>
      </xdr:nvSpPr>
      <xdr:spPr bwMode="auto">
        <a:xfrm>
          <a:off x="552450" y="134874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152400</xdr:colOff>
      <xdr:row>133</xdr:row>
      <xdr:rowOff>0</xdr:rowOff>
    </xdr:from>
    <xdr:to>
      <xdr:col>1</xdr:col>
      <xdr:colOff>228600</xdr:colOff>
      <xdr:row>134</xdr:row>
      <xdr:rowOff>9525</xdr:rowOff>
    </xdr:to>
    <xdr:sp macro="" textlink="">
      <xdr:nvSpPr>
        <xdr:cNvPr id="6919" name="Text Box 70">
          <a:extLst>
            <a:ext uri="{FF2B5EF4-FFF2-40B4-BE49-F238E27FC236}">
              <a16:creationId xmlns:a16="http://schemas.microsoft.com/office/drawing/2014/main" id="{00000000-0008-0000-0100-0000071B0000}"/>
            </a:ext>
          </a:extLst>
        </xdr:cNvPr>
        <xdr:cNvSpPr txBox="1">
          <a:spLocks noChangeArrowheads="1"/>
        </xdr:cNvSpPr>
      </xdr:nvSpPr>
      <xdr:spPr bwMode="auto">
        <a:xfrm>
          <a:off x="495300" y="167640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104775</xdr:colOff>
      <xdr:row>103</xdr:row>
      <xdr:rowOff>0</xdr:rowOff>
    </xdr:from>
    <xdr:to>
      <xdr:col>1</xdr:col>
      <xdr:colOff>180975</xdr:colOff>
      <xdr:row>104</xdr:row>
      <xdr:rowOff>38101</xdr:rowOff>
    </xdr:to>
    <xdr:sp macro="" textlink="">
      <xdr:nvSpPr>
        <xdr:cNvPr id="6920" name="Text Box 74">
          <a:extLst>
            <a:ext uri="{FF2B5EF4-FFF2-40B4-BE49-F238E27FC236}">
              <a16:creationId xmlns:a16="http://schemas.microsoft.com/office/drawing/2014/main" id="{00000000-0008-0000-0100-0000081B0000}"/>
            </a:ext>
          </a:extLst>
        </xdr:cNvPr>
        <xdr:cNvSpPr txBox="1">
          <a:spLocks noChangeArrowheads="1"/>
        </xdr:cNvSpPr>
      </xdr:nvSpPr>
      <xdr:spPr bwMode="auto">
        <a:xfrm>
          <a:off x="447675" y="206121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1</xdr:col>
          <xdr:colOff>381000</xdr:colOff>
          <xdr:row>645</xdr:row>
          <xdr:rowOff>171450</xdr:rowOff>
        </xdr:from>
        <xdr:to>
          <xdr:col>10</xdr:col>
          <xdr:colOff>76200</xdr:colOff>
          <xdr:row>650</xdr:row>
          <xdr:rowOff>47625</xdr:rowOff>
        </xdr:to>
        <xdr:sp macro="" textlink="">
          <xdr:nvSpPr>
            <xdr:cNvPr id="1896" name="Object 872" hidden="1">
              <a:extLst>
                <a:ext uri="{63B3BB69-23CF-44E3-9099-C40C66FF867C}">
                  <a14:compatExt spid="_x0000_s189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oneCellAnchor>
    <xdr:from>
      <xdr:col>1</xdr:col>
      <xdr:colOff>209550</xdr:colOff>
      <xdr:row>114</xdr:row>
      <xdr:rowOff>123825</xdr:rowOff>
    </xdr:from>
    <xdr:ext cx="76200" cy="200025"/>
    <xdr:sp macro="" textlink="">
      <xdr:nvSpPr>
        <xdr:cNvPr id="34" name="Text Box 68">
          <a:extLst>
            <a:ext uri="{FF2B5EF4-FFF2-40B4-BE49-F238E27FC236}">
              <a16:creationId xmlns:a16="http://schemas.microsoft.com/office/drawing/2014/main" id="{00000000-0008-0000-0100-000022000000}"/>
            </a:ext>
          </a:extLst>
        </xdr:cNvPr>
        <xdr:cNvSpPr txBox="1">
          <a:spLocks noChangeArrowheads="1"/>
        </xdr:cNvSpPr>
      </xdr:nvSpPr>
      <xdr:spPr bwMode="auto">
        <a:xfrm>
          <a:off x="552450" y="305847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152400</xdr:colOff>
      <xdr:row>116</xdr:row>
      <xdr:rowOff>0</xdr:rowOff>
    </xdr:from>
    <xdr:ext cx="76200" cy="200025"/>
    <xdr:sp macro="" textlink="">
      <xdr:nvSpPr>
        <xdr:cNvPr id="35" name="Text Box 70">
          <a:extLst>
            <a:ext uri="{FF2B5EF4-FFF2-40B4-BE49-F238E27FC236}">
              <a16:creationId xmlns:a16="http://schemas.microsoft.com/office/drawing/2014/main" id="{00000000-0008-0000-0100-000023000000}"/>
            </a:ext>
          </a:extLst>
        </xdr:cNvPr>
        <xdr:cNvSpPr txBox="1">
          <a:spLocks noChangeArrowheads="1"/>
        </xdr:cNvSpPr>
      </xdr:nvSpPr>
      <xdr:spPr bwMode="auto">
        <a:xfrm>
          <a:off x="495300" y="3062287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247650</xdr:colOff>
      <xdr:row>595</xdr:row>
      <xdr:rowOff>0</xdr:rowOff>
    </xdr:from>
    <xdr:ext cx="76200" cy="200025"/>
    <xdr:sp macro="" textlink="">
      <xdr:nvSpPr>
        <xdr:cNvPr id="36" name="Text Box 52">
          <a:extLst>
            <a:ext uri="{FF2B5EF4-FFF2-40B4-BE49-F238E27FC236}">
              <a16:creationId xmlns:a16="http://schemas.microsoft.com/office/drawing/2014/main" id="{00000000-0008-0000-0100-000024000000}"/>
            </a:ext>
          </a:extLst>
        </xdr:cNvPr>
        <xdr:cNvSpPr txBox="1">
          <a:spLocks noChangeArrowheads="1"/>
        </xdr:cNvSpPr>
      </xdr:nvSpPr>
      <xdr:spPr bwMode="auto">
        <a:xfrm>
          <a:off x="590550" y="1304544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266700</xdr:colOff>
      <xdr:row>1</xdr:row>
      <xdr:rowOff>28575</xdr:rowOff>
    </xdr:from>
    <xdr:to>
      <xdr:col>4</xdr:col>
      <xdr:colOff>857250</xdr:colOff>
      <xdr:row>5</xdr:row>
      <xdr:rowOff>133350</xdr:rowOff>
    </xdr:to>
    <xdr:pic>
      <xdr:nvPicPr>
        <xdr:cNvPr id="2" name="Picture 18" descr="ubb-STEMA">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0725" y="190500"/>
          <a:ext cx="17526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295275</xdr:colOff>
      <xdr:row>1</xdr:row>
      <xdr:rowOff>19050</xdr:rowOff>
    </xdr:from>
    <xdr:to>
      <xdr:col>8</xdr:col>
      <xdr:colOff>419100</xdr:colOff>
      <xdr:row>5</xdr:row>
      <xdr:rowOff>114300</xdr:rowOff>
    </xdr:to>
    <xdr:pic>
      <xdr:nvPicPr>
        <xdr:cNvPr id="3" name="Picture 19" descr="fcic-STEMA">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38900" y="180975"/>
          <a:ext cx="8572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266700</xdr:colOff>
      <xdr:row>1</xdr:row>
      <xdr:rowOff>28575</xdr:rowOff>
    </xdr:from>
    <xdr:to>
      <xdr:col>4</xdr:col>
      <xdr:colOff>857250</xdr:colOff>
      <xdr:row>5</xdr:row>
      <xdr:rowOff>133350</xdr:rowOff>
    </xdr:to>
    <xdr:pic>
      <xdr:nvPicPr>
        <xdr:cNvPr id="2" name="Picture 18" descr="ubb-STEMA">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0725" y="190500"/>
          <a:ext cx="17526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295275</xdr:colOff>
      <xdr:row>1</xdr:row>
      <xdr:rowOff>19050</xdr:rowOff>
    </xdr:from>
    <xdr:to>
      <xdr:col>8</xdr:col>
      <xdr:colOff>419100</xdr:colOff>
      <xdr:row>5</xdr:row>
      <xdr:rowOff>114300</xdr:rowOff>
    </xdr:to>
    <xdr:pic>
      <xdr:nvPicPr>
        <xdr:cNvPr id="3" name="Picture 19" descr="fcic-STEMA">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38900" y="180975"/>
          <a:ext cx="8572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266700</xdr:colOff>
      <xdr:row>1</xdr:row>
      <xdr:rowOff>28575</xdr:rowOff>
    </xdr:from>
    <xdr:to>
      <xdr:col>4</xdr:col>
      <xdr:colOff>857250</xdr:colOff>
      <xdr:row>5</xdr:row>
      <xdr:rowOff>133350</xdr:rowOff>
    </xdr:to>
    <xdr:pic>
      <xdr:nvPicPr>
        <xdr:cNvPr id="4260" name="Picture 18" descr="ubb-STEMA">
          <a:extLst>
            <a:ext uri="{FF2B5EF4-FFF2-40B4-BE49-F238E27FC236}">
              <a16:creationId xmlns:a16="http://schemas.microsoft.com/office/drawing/2014/main" id="{00000000-0008-0000-0600-0000A4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0725" y="190500"/>
          <a:ext cx="17526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295275</xdr:colOff>
      <xdr:row>1</xdr:row>
      <xdr:rowOff>19050</xdr:rowOff>
    </xdr:from>
    <xdr:to>
      <xdr:col>8</xdr:col>
      <xdr:colOff>419100</xdr:colOff>
      <xdr:row>5</xdr:row>
      <xdr:rowOff>114300</xdr:rowOff>
    </xdr:to>
    <xdr:pic>
      <xdr:nvPicPr>
        <xdr:cNvPr id="4261" name="Picture 19" descr="fcic-STEMA">
          <a:extLst>
            <a:ext uri="{FF2B5EF4-FFF2-40B4-BE49-F238E27FC236}">
              <a16:creationId xmlns:a16="http://schemas.microsoft.com/office/drawing/2014/main" id="{00000000-0008-0000-0600-0000A51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38900" y="180975"/>
          <a:ext cx="8572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57"/>
  <sheetViews>
    <sheetView tabSelected="1" topLeftCell="A4" workbookViewId="0">
      <selection activeCell="L7" sqref="L7"/>
    </sheetView>
  </sheetViews>
  <sheetFormatPr defaultRowHeight="12.75" x14ac:dyDescent="0.2"/>
  <cols>
    <col min="1" max="1" width="14" customWidth="1"/>
  </cols>
  <sheetData>
    <row r="2" spans="1:18" ht="15.75" x14ac:dyDescent="0.25">
      <c r="B2" s="301" t="s">
        <v>238</v>
      </c>
      <c r="C2" s="301"/>
      <c r="D2" s="301"/>
      <c r="E2" s="301"/>
      <c r="F2" s="301"/>
      <c r="G2" s="301"/>
      <c r="H2" s="301"/>
    </row>
    <row r="4" spans="1:18" ht="14.25" x14ac:dyDescent="0.2">
      <c r="A4" s="11"/>
      <c r="B4" s="299" t="s">
        <v>217</v>
      </c>
      <c r="C4" s="300"/>
      <c r="D4" s="300"/>
      <c r="E4" s="300"/>
      <c r="F4" s="300"/>
      <c r="G4" s="300"/>
      <c r="H4" s="300"/>
      <c r="I4" s="300"/>
      <c r="J4" s="300"/>
      <c r="K4" s="300"/>
      <c r="L4" s="300"/>
      <c r="M4" s="300"/>
      <c r="N4" s="300"/>
      <c r="O4" s="300"/>
      <c r="P4" s="300"/>
    </row>
    <row r="5" spans="1:18" ht="14.25" customHeight="1" x14ac:dyDescent="0.2">
      <c r="B5" s="295" t="s">
        <v>121</v>
      </c>
      <c r="C5" s="295"/>
      <c r="D5" s="295"/>
      <c r="E5" s="295"/>
      <c r="F5" s="295"/>
      <c r="G5" s="295"/>
      <c r="H5" s="295"/>
      <c r="I5" s="295"/>
      <c r="J5" s="295"/>
      <c r="K5" s="295"/>
      <c r="L5" s="295"/>
      <c r="M5" s="295"/>
      <c r="N5" s="295"/>
      <c r="O5" s="295"/>
      <c r="P5" s="295"/>
      <c r="Q5" s="295"/>
      <c r="R5" s="295"/>
    </row>
    <row r="6" spans="1:18" ht="12.75" customHeight="1" x14ac:dyDescent="0.2">
      <c r="B6" s="295"/>
      <c r="C6" s="295"/>
      <c r="D6" s="295"/>
      <c r="E6" s="295"/>
      <c r="F6" s="295"/>
      <c r="G6" s="295"/>
      <c r="H6" s="295"/>
      <c r="I6" s="295"/>
      <c r="J6" s="295"/>
      <c r="K6" s="295"/>
      <c r="L6" s="295"/>
      <c r="M6" s="295"/>
      <c r="N6" s="295"/>
      <c r="O6" s="295"/>
      <c r="P6" s="295"/>
      <c r="Q6" s="295"/>
      <c r="R6" s="295"/>
    </row>
    <row r="7" spans="1:18" ht="12.75" customHeight="1" x14ac:dyDescent="0.2">
      <c r="B7" s="139"/>
      <c r="C7" s="139"/>
      <c r="D7" s="139"/>
      <c r="E7" s="139"/>
      <c r="F7" s="139"/>
      <c r="G7" s="139"/>
      <c r="H7" s="139"/>
      <c r="I7" s="139"/>
      <c r="J7" s="139"/>
      <c r="K7" s="139"/>
      <c r="L7" s="139"/>
      <c r="M7" s="139"/>
      <c r="N7" s="139"/>
      <c r="O7" s="139"/>
      <c r="P7" s="139"/>
      <c r="Q7" s="139"/>
      <c r="R7" s="139"/>
    </row>
    <row r="8" spans="1:18" ht="12.75" customHeight="1" x14ac:dyDescent="0.2">
      <c r="B8" s="139"/>
      <c r="C8" s="139"/>
      <c r="D8" s="139"/>
      <c r="E8" s="139"/>
      <c r="F8" s="139"/>
      <c r="G8" s="139"/>
      <c r="H8" s="139"/>
      <c r="I8" s="139"/>
      <c r="J8" s="139"/>
      <c r="K8" s="139"/>
      <c r="L8" s="139"/>
      <c r="M8" s="139"/>
      <c r="N8" s="139"/>
      <c r="O8" s="139"/>
      <c r="P8" s="139"/>
      <c r="Q8" s="139"/>
      <c r="R8" s="139"/>
    </row>
    <row r="9" spans="1:18" ht="12.75" customHeight="1" x14ac:dyDescent="0.2">
      <c r="B9" s="139"/>
      <c r="C9" s="139"/>
      <c r="D9" s="139"/>
      <c r="E9" s="139"/>
      <c r="F9" s="139"/>
      <c r="G9" s="139"/>
      <c r="H9" s="139"/>
      <c r="I9" s="139"/>
      <c r="J9" s="139"/>
      <c r="K9" s="139"/>
      <c r="L9" s="139"/>
      <c r="M9" s="139"/>
      <c r="N9" s="139"/>
      <c r="O9" s="139"/>
      <c r="P9" s="139"/>
      <c r="Q9" s="139"/>
      <c r="R9" s="139"/>
    </row>
    <row r="10" spans="1:18" x14ac:dyDescent="0.2">
      <c r="B10" s="299" t="s">
        <v>362</v>
      </c>
      <c r="C10" s="300"/>
      <c r="D10" s="300"/>
      <c r="E10" s="300"/>
      <c r="F10" s="300"/>
      <c r="G10" s="300"/>
      <c r="H10" s="300"/>
      <c r="I10" s="300"/>
      <c r="J10" s="300"/>
      <c r="K10" s="300"/>
      <c r="L10" s="300"/>
      <c r="M10" s="300"/>
      <c r="N10" s="300"/>
      <c r="O10" s="300"/>
    </row>
    <row r="11" spans="1:18" x14ac:dyDescent="0.2">
      <c r="B11" s="133"/>
    </row>
    <row r="12" spans="1:18" x14ac:dyDescent="0.2">
      <c r="B12" s="300" t="s">
        <v>218</v>
      </c>
      <c r="C12" s="300"/>
      <c r="D12" s="300"/>
      <c r="E12" s="300"/>
      <c r="F12" s="300"/>
      <c r="G12" s="300"/>
      <c r="H12" s="300"/>
      <c r="I12" s="300"/>
      <c r="J12" s="300"/>
      <c r="K12" s="300"/>
      <c r="L12" s="300"/>
      <c r="M12" s="300"/>
      <c r="N12" s="300"/>
      <c r="O12" s="300"/>
    </row>
    <row r="13" spans="1:18" x14ac:dyDescent="0.2">
      <c r="B13" s="299" t="s">
        <v>363</v>
      </c>
      <c r="C13" s="300"/>
      <c r="D13" s="300"/>
      <c r="E13" s="300"/>
      <c r="F13" s="300"/>
      <c r="G13" s="300"/>
      <c r="H13" s="300"/>
      <c r="I13" s="300"/>
      <c r="J13" s="300"/>
      <c r="K13" s="300"/>
      <c r="L13" s="300"/>
      <c r="M13" s="300"/>
      <c r="N13" s="300"/>
      <c r="O13" s="138"/>
    </row>
    <row r="14" spans="1:18" x14ac:dyDescent="0.2">
      <c r="B14" s="302" t="s">
        <v>194</v>
      </c>
      <c r="C14" s="302"/>
      <c r="D14" s="302"/>
      <c r="E14" s="302"/>
      <c r="F14" s="302"/>
      <c r="G14" s="135"/>
      <c r="H14" s="135"/>
    </row>
    <row r="15" spans="1:18" x14ac:dyDescent="0.2">
      <c r="B15" s="134">
        <v>1</v>
      </c>
      <c r="C15" s="296" t="s">
        <v>197</v>
      </c>
      <c r="D15" s="297"/>
      <c r="E15" s="298"/>
      <c r="F15" s="136" t="s">
        <v>196</v>
      </c>
    </row>
    <row r="16" spans="1:18" x14ac:dyDescent="0.2">
      <c r="B16" s="134">
        <v>2</v>
      </c>
      <c r="C16" s="296" t="s">
        <v>198</v>
      </c>
      <c r="D16" s="297"/>
      <c r="E16" s="298"/>
      <c r="F16" s="136" t="s">
        <v>195</v>
      </c>
      <c r="G16" s="258" t="s">
        <v>368</v>
      </c>
    </row>
    <row r="17" spans="1:18" x14ac:dyDescent="0.2">
      <c r="B17" s="134">
        <v>3</v>
      </c>
      <c r="C17" s="296" t="s">
        <v>199</v>
      </c>
      <c r="D17" s="297"/>
      <c r="E17" s="298"/>
      <c r="F17" s="137">
        <v>100</v>
      </c>
    </row>
    <row r="19" spans="1:18" x14ac:dyDescent="0.2">
      <c r="A19" s="133"/>
      <c r="B19" s="294" t="s">
        <v>219</v>
      </c>
      <c r="C19" s="294"/>
      <c r="D19" s="294"/>
      <c r="E19" s="294"/>
      <c r="F19" s="294"/>
      <c r="G19" s="294"/>
    </row>
    <row r="21" spans="1:18" ht="15.75" customHeight="1" x14ac:dyDescent="0.2">
      <c r="B21" s="293" t="s">
        <v>359</v>
      </c>
      <c r="C21" s="293"/>
      <c r="D21" s="293"/>
      <c r="E21" s="293"/>
      <c r="F21" s="293"/>
      <c r="G21" s="293"/>
      <c r="H21" s="293"/>
      <c r="I21" s="293"/>
      <c r="J21" s="293"/>
      <c r="K21" s="293"/>
      <c r="L21" s="293"/>
      <c r="M21" s="293"/>
      <c r="N21" s="293"/>
      <c r="O21" s="293"/>
    </row>
    <row r="22" spans="1:18" ht="15.75" customHeight="1" x14ac:dyDescent="0.2">
      <c r="B22" s="293"/>
      <c r="C22" s="293"/>
      <c r="D22" s="293"/>
      <c r="E22" s="293"/>
      <c r="F22" s="293"/>
      <c r="G22" s="293"/>
      <c r="H22" s="293"/>
      <c r="I22" s="293"/>
      <c r="J22" s="293"/>
      <c r="K22" s="293"/>
      <c r="L22" s="293"/>
      <c r="M22" s="293"/>
      <c r="N22" s="293"/>
      <c r="O22" s="293"/>
    </row>
    <row r="25" spans="1:18" ht="15.75" customHeight="1" x14ac:dyDescent="0.25">
      <c r="B25" s="144" t="s">
        <v>206</v>
      </c>
    </row>
    <row r="26" spans="1:18" ht="20.100000000000001" customHeight="1" x14ac:dyDescent="0.2">
      <c r="B26" s="305" t="s">
        <v>364</v>
      </c>
      <c r="C26" s="306"/>
      <c r="D26" s="306"/>
      <c r="E26" s="306"/>
      <c r="F26" s="306"/>
      <c r="G26" s="306"/>
      <c r="H26" s="306"/>
      <c r="I26" s="306"/>
      <c r="J26" s="306"/>
      <c r="K26" s="306"/>
      <c r="L26" s="306"/>
      <c r="M26" s="306"/>
      <c r="N26" s="306"/>
      <c r="O26" s="306"/>
      <c r="P26" s="306"/>
      <c r="Q26" s="306"/>
      <c r="R26" s="306"/>
    </row>
    <row r="27" spans="1:18" ht="20.100000000000001" customHeight="1" x14ac:dyDescent="0.2">
      <c r="B27" s="306"/>
      <c r="C27" s="306"/>
      <c r="D27" s="306"/>
      <c r="E27" s="306"/>
      <c r="F27" s="306"/>
      <c r="G27" s="306"/>
      <c r="H27" s="306"/>
      <c r="I27" s="306"/>
      <c r="J27" s="306"/>
      <c r="K27" s="306"/>
      <c r="L27" s="306"/>
      <c r="M27" s="306"/>
      <c r="N27" s="306"/>
      <c r="O27" s="306"/>
      <c r="P27" s="306"/>
      <c r="Q27" s="306"/>
      <c r="R27" s="306"/>
    </row>
    <row r="28" spans="1:18" ht="15.75" customHeight="1" x14ac:dyDescent="0.2"/>
    <row r="29" spans="1:18" ht="15.75" customHeight="1" x14ac:dyDescent="0.2">
      <c r="B29" s="305" t="s">
        <v>382</v>
      </c>
      <c r="C29" s="306"/>
      <c r="D29" s="306"/>
      <c r="E29" s="306"/>
      <c r="F29" s="306"/>
      <c r="G29" s="306"/>
      <c r="H29" s="306"/>
      <c r="I29" s="306"/>
      <c r="J29" s="306"/>
      <c r="K29" s="306"/>
      <c r="L29" s="306"/>
      <c r="M29" s="306"/>
      <c r="N29" s="306"/>
      <c r="O29" s="306"/>
      <c r="P29" s="306"/>
      <c r="Q29" s="306"/>
      <c r="R29" s="306"/>
    </row>
    <row r="30" spans="1:18" ht="15.75" customHeight="1" x14ac:dyDescent="0.2">
      <c r="B30" s="306"/>
      <c r="C30" s="306"/>
      <c r="D30" s="306"/>
      <c r="E30" s="306"/>
      <c r="F30" s="306"/>
      <c r="G30" s="306"/>
      <c r="H30" s="306"/>
      <c r="I30" s="306"/>
      <c r="J30" s="306"/>
      <c r="K30" s="306"/>
      <c r="L30" s="306"/>
      <c r="M30" s="306"/>
      <c r="N30" s="306"/>
      <c r="O30" s="306"/>
      <c r="P30" s="306"/>
      <c r="Q30" s="306"/>
      <c r="R30" s="306"/>
    </row>
    <row r="31" spans="1:18" ht="15.75" customHeight="1" x14ac:dyDescent="0.2">
      <c r="B31" s="306"/>
      <c r="C31" s="306"/>
      <c r="D31" s="306"/>
      <c r="E31" s="306"/>
      <c r="F31" s="306"/>
      <c r="G31" s="306"/>
      <c r="H31" s="306"/>
      <c r="I31" s="306"/>
      <c r="J31" s="306"/>
      <c r="K31" s="306"/>
      <c r="L31" s="306"/>
      <c r="M31" s="306"/>
      <c r="N31" s="306"/>
      <c r="O31" s="306"/>
      <c r="P31" s="306"/>
      <c r="Q31" s="306"/>
      <c r="R31" s="306"/>
    </row>
    <row r="32" spans="1:18" ht="15.75" customHeight="1" x14ac:dyDescent="0.2">
      <c r="B32" s="306"/>
      <c r="C32" s="306"/>
      <c r="D32" s="306"/>
      <c r="E32" s="306"/>
      <c r="F32" s="306"/>
      <c r="G32" s="306"/>
      <c r="H32" s="306"/>
      <c r="I32" s="306"/>
      <c r="J32" s="306"/>
      <c r="K32" s="306"/>
      <c r="L32" s="306"/>
      <c r="M32" s="306"/>
      <c r="N32" s="306"/>
      <c r="O32" s="306"/>
      <c r="P32" s="306"/>
      <c r="Q32" s="306"/>
      <c r="R32" s="306"/>
    </row>
    <row r="33" spans="2:18" ht="15.75" customHeight="1" x14ac:dyDescent="0.2"/>
    <row r="34" spans="2:18" ht="15.75" customHeight="1" x14ac:dyDescent="0.2">
      <c r="B34" s="306" t="s">
        <v>220</v>
      </c>
      <c r="C34" s="306"/>
      <c r="D34" s="306"/>
      <c r="E34" s="306"/>
      <c r="F34" s="306"/>
      <c r="G34" s="306"/>
      <c r="H34" s="306"/>
      <c r="I34" s="306"/>
      <c r="J34" s="306"/>
      <c r="K34" s="306"/>
      <c r="L34" s="306"/>
      <c r="M34" s="306"/>
      <c r="N34" s="306"/>
      <c r="O34" s="306"/>
      <c r="P34" s="306"/>
      <c r="Q34" s="306"/>
      <c r="R34" s="306"/>
    </row>
    <row r="35" spans="2:18" ht="15.75" customHeight="1" x14ac:dyDescent="0.2">
      <c r="B35" s="306"/>
      <c r="C35" s="306"/>
      <c r="D35" s="306"/>
      <c r="E35" s="306"/>
      <c r="F35" s="306"/>
      <c r="G35" s="306"/>
      <c r="H35" s="306"/>
      <c r="I35" s="306"/>
      <c r="J35" s="306"/>
      <c r="K35" s="306"/>
      <c r="L35" s="306"/>
      <c r="M35" s="306"/>
      <c r="N35" s="306"/>
      <c r="O35" s="306"/>
      <c r="P35" s="306"/>
      <c r="Q35" s="306"/>
      <c r="R35" s="306"/>
    </row>
    <row r="36" spans="2:18" ht="15.75" customHeight="1" x14ac:dyDescent="0.2"/>
    <row r="37" spans="2:18" ht="15.75" customHeight="1" x14ac:dyDescent="0.2">
      <c r="B37" s="305" t="s">
        <v>360</v>
      </c>
      <c r="C37" s="306"/>
      <c r="D37" s="306"/>
      <c r="E37" s="306"/>
      <c r="F37" s="306"/>
      <c r="G37" s="306"/>
      <c r="H37" s="306"/>
      <c r="I37" s="306"/>
      <c r="J37" s="306"/>
      <c r="K37" s="306"/>
      <c r="L37" s="306"/>
      <c r="M37" s="306"/>
      <c r="N37" s="306"/>
      <c r="O37" s="306"/>
      <c r="P37" s="306"/>
      <c r="Q37" s="306"/>
      <c r="R37" s="306"/>
    </row>
    <row r="38" spans="2:18" ht="15.75" customHeight="1" x14ac:dyDescent="0.2">
      <c r="B38" s="306"/>
      <c r="C38" s="306"/>
      <c r="D38" s="306"/>
      <c r="E38" s="306"/>
      <c r="F38" s="306"/>
      <c r="G38" s="306"/>
      <c r="H38" s="306"/>
      <c r="I38" s="306"/>
      <c r="J38" s="306"/>
      <c r="K38" s="306"/>
      <c r="L38" s="306"/>
      <c r="M38" s="306"/>
      <c r="N38" s="306"/>
      <c r="O38" s="306"/>
      <c r="P38" s="306"/>
      <c r="Q38" s="306"/>
      <c r="R38" s="306"/>
    </row>
    <row r="39" spans="2:18" ht="15.75" customHeight="1" x14ac:dyDescent="0.2"/>
    <row r="40" spans="2:18" ht="15.75" customHeight="1" x14ac:dyDescent="0.25">
      <c r="B40" s="144" t="s">
        <v>207</v>
      </c>
    </row>
    <row r="41" spans="2:18" ht="15.75" customHeight="1" x14ac:dyDescent="0.2">
      <c r="B41" s="303" t="s">
        <v>383</v>
      </c>
      <c r="C41" s="304"/>
      <c r="D41" s="304"/>
      <c r="E41" s="304"/>
      <c r="F41" s="304"/>
      <c r="G41" s="304"/>
      <c r="H41" s="304"/>
      <c r="I41" s="304"/>
      <c r="J41" s="304"/>
      <c r="K41" s="304"/>
      <c r="L41" s="304"/>
      <c r="M41" s="304"/>
      <c r="N41" s="304"/>
      <c r="O41" s="304"/>
      <c r="P41" s="304"/>
      <c r="Q41" s="304"/>
      <c r="R41" s="304"/>
    </row>
    <row r="42" spans="2:18" ht="15.75" customHeight="1" x14ac:dyDescent="0.2">
      <c r="B42" s="304"/>
      <c r="C42" s="304"/>
      <c r="D42" s="304"/>
      <c r="E42" s="304"/>
      <c r="F42" s="304"/>
      <c r="G42" s="304"/>
      <c r="H42" s="304"/>
      <c r="I42" s="304"/>
      <c r="J42" s="304"/>
      <c r="K42" s="304"/>
      <c r="L42" s="304"/>
      <c r="M42" s="304"/>
      <c r="N42" s="304"/>
      <c r="O42" s="304"/>
      <c r="P42" s="304"/>
      <c r="Q42" s="304"/>
      <c r="R42" s="304"/>
    </row>
    <row r="43" spans="2:18" ht="15.75" customHeight="1" x14ac:dyDescent="0.2">
      <c r="B43" s="304"/>
      <c r="C43" s="304"/>
      <c r="D43" s="304"/>
      <c r="E43" s="304"/>
      <c r="F43" s="304"/>
      <c r="G43" s="304"/>
      <c r="H43" s="304"/>
      <c r="I43" s="304"/>
      <c r="J43" s="304"/>
      <c r="K43" s="304"/>
      <c r="L43" s="304"/>
      <c r="M43" s="304"/>
      <c r="N43" s="304"/>
      <c r="O43" s="304"/>
      <c r="P43" s="304"/>
      <c r="Q43" s="304"/>
      <c r="R43" s="304"/>
    </row>
    <row r="44" spans="2:18" ht="15.75" customHeight="1" x14ac:dyDescent="0.2">
      <c r="B44" s="304"/>
      <c r="C44" s="304"/>
      <c r="D44" s="304"/>
      <c r="E44" s="304"/>
      <c r="F44" s="304"/>
      <c r="G44" s="304"/>
      <c r="H44" s="304"/>
      <c r="I44" s="304"/>
      <c r="J44" s="304"/>
      <c r="K44" s="304"/>
      <c r="L44" s="304"/>
      <c r="M44" s="304"/>
      <c r="N44" s="304"/>
      <c r="O44" s="304"/>
      <c r="P44" s="304"/>
      <c r="Q44" s="304"/>
      <c r="R44" s="304"/>
    </row>
    <row r="45" spans="2:18" ht="15.75" customHeight="1" x14ac:dyDescent="0.2">
      <c r="B45" s="304"/>
      <c r="C45" s="304"/>
      <c r="D45" s="304"/>
      <c r="E45" s="304"/>
      <c r="F45" s="304"/>
      <c r="G45" s="304"/>
      <c r="H45" s="304"/>
      <c r="I45" s="304"/>
      <c r="J45" s="304"/>
      <c r="K45" s="304"/>
      <c r="L45" s="304"/>
      <c r="M45" s="304"/>
      <c r="N45" s="304"/>
      <c r="O45" s="304"/>
      <c r="P45" s="304"/>
      <c r="Q45" s="304"/>
      <c r="R45" s="304"/>
    </row>
    <row r="46" spans="2:18" ht="15.75" customHeight="1" x14ac:dyDescent="0.2"/>
    <row r="47" spans="2:18" ht="15.75" customHeight="1" x14ac:dyDescent="0.2">
      <c r="B47" s="306" t="s">
        <v>220</v>
      </c>
      <c r="C47" s="306"/>
      <c r="D47" s="306"/>
      <c r="E47" s="306"/>
      <c r="F47" s="306"/>
      <c r="G47" s="306"/>
      <c r="H47" s="306"/>
      <c r="I47" s="306"/>
      <c r="J47" s="306"/>
      <c r="K47" s="306"/>
      <c r="L47" s="306"/>
      <c r="M47" s="306"/>
      <c r="N47" s="306"/>
      <c r="O47" s="306"/>
      <c r="P47" s="306"/>
      <c r="Q47" s="306"/>
      <c r="R47" s="306"/>
    </row>
    <row r="48" spans="2:18" ht="15.75" customHeight="1" x14ac:dyDescent="0.2">
      <c r="B48" s="306"/>
      <c r="C48" s="306"/>
      <c r="D48" s="306"/>
      <c r="E48" s="306"/>
      <c r="F48" s="306"/>
      <c r="G48" s="306"/>
      <c r="H48" s="306"/>
      <c r="I48" s="306"/>
      <c r="J48" s="306"/>
      <c r="K48" s="306"/>
      <c r="L48" s="306"/>
      <c r="M48" s="306"/>
      <c r="N48" s="306"/>
      <c r="O48" s="306"/>
      <c r="P48" s="306"/>
      <c r="Q48" s="306"/>
      <c r="R48" s="306"/>
    </row>
    <row r="49" spans="2:19" ht="15.75" customHeight="1" x14ac:dyDescent="0.2"/>
    <row r="50" spans="2:19" ht="15.75" customHeight="1" x14ac:dyDescent="0.2">
      <c r="B50" s="305" t="s">
        <v>361</v>
      </c>
      <c r="C50" s="306"/>
      <c r="D50" s="306"/>
      <c r="E50" s="306"/>
      <c r="F50" s="306"/>
      <c r="G50" s="306"/>
      <c r="H50" s="306"/>
      <c r="I50" s="306"/>
      <c r="J50" s="306"/>
      <c r="K50" s="306"/>
      <c r="L50" s="306"/>
      <c r="M50" s="306"/>
      <c r="N50" s="306"/>
      <c r="O50" s="306"/>
      <c r="P50" s="306"/>
      <c r="Q50" s="306"/>
      <c r="R50" s="306"/>
    </row>
    <row r="51" spans="2:19" ht="15.75" customHeight="1" x14ac:dyDescent="0.2">
      <c r="B51" s="306"/>
      <c r="C51" s="306"/>
      <c r="D51" s="306"/>
      <c r="E51" s="306"/>
      <c r="F51" s="306"/>
      <c r="G51" s="306"/>
      <c r="H51" s="306"/>
      <c r="I51" s="306"/>
      <c r="J51" s="306"/>
      <c r="K51" s="306"/>
      <c r="L51" s="306"/>
      <c r="M51" s="306"/>
      <c r="N51" s="306"/>
      <c r="O51" s="306"/>
      <c r="P51" s="306"/>
      <c r="Q51" s="306"/>
      <c r="R51" s="306"/>
    </row>
    <row r="52" spans="2:19" ht="15.75" customHeight="1" x14ac:dyDescent="0.2"/>
    <row r="53" spans="2:19" ht="15.75" customHeight="1" x14ac:dyDescent="0.2"/>
    <row r="54" spans="2:19" ht="15.75" customHeight="1" x14ac:dyDescent="0.2">
      <c r="B54" s="307" t="s">
        <v>355</v>
      </c>
      <c r="C54" s="307"/>
      <c r="D54" s="307"/>
      <c r="E54" s="307"/>
      <c r="F54" s="307"/>
      <c r="G54" s="307"/>
      <c r="H54" s="307"/>
      <c r="I54" s="307"/>
      <c r="J54" s="307"/>
      <c r="K54" s="307"/>
      <c r="L54" s="307"/>
      <c r="M54" s="307"/>
    </row>
    <row r="55" spans="2:19" ht="15.75" customHeight="1" x14ac:dyDescent="0.2">
      <c r="B55" s="248">
        <v>2</v>
      </c>
      <c r="C55" s="308" t="s">
        <v>242</v>
      </c>
      <c r="D55" s="308"/>
      <c r="E55" s="308"/>
      <c r="F55" s="308"/>
      <c r="G55" s="308"/>
      <c r="H55" s="308"/>
      <c r="I55" s="308"/>
      <c r="J55" s="308"/>
      <c r="K55" s="308"/>
      <c r="L55" s="308"/>
      <c r="M55" s="308"/>
      <c r="N55" s="248"/>
      <c r="O55" s="248"/>
      <c r="P55" s="248"/>
      <c r="Q55" s="248"/>
      <c r="R55" s="248"/>
      <c r="S55" s="248"/>
    </row>
    <row r="56" spans="2:19" x14ac:dyDescent="0.2">
      <c r="C56" s="308"/>
      <c r="D56" s="308"/>
      <c r="E56" s="308"/>
      <c r="F56" s="308"/>
      <c r="G56" s="308"/>
      <c r="H56" s="308"/>
      <c r="I56" s="308"/>
      <c r="J56" s="308"/>
      <c r="K56" s="308"/>
      <c r="L56" s="308"/>
      <c r="M56" s="308"/>
    </row>
    <row r="57" spans="2:19" x14ac:dyDescent="0.2">
      <c r="B57" s="250">
        <v>3</v>
      </c>
      <c r="C57" s="307" t="s">
        <v>357</v>
      </c>
      <c r="D57" s="307"/>
      <c r="E57" s="307"/>
      <c r="F57" s="307"/>
      <c r="G57" s="307"/>
      <c r="H57" s="307"/>
      <c r="I57" s="307"/>
      <c r="J57" s="307"/>
      <c r="K57" s="307"/>
      <c r="L57" s="307"/>
      <c r="M57" s="307"/>
    </row>
  </sheetData>
  <mergeCells count="22">
    <mergeCell ref="C57:M57"/>
    <mergeCell ref="C55:M56"/>
    <mergeCell ref="B54:M54"/>
    <mergeCell ref="B47:R48"/>
    <mergeCell ref="B50:R51"/>
    <mergeCell ref="B41:R45"/>
    <mergeCell ref="B26:R27"/>
    <mergeCell ref="B34:R35"/>
    <mergeCell ref="B37:R38"/>
    <mergeCell ref="B29:R32"/>
    <mergeCell ref="B2:H2"/>
    <mergeCell ref="B4:P4"/>
    <mergeCell ref="B14:F14"/>
    <mergeCell ref="C17:E17"/>
    <mergeCell ref="C15:E15"/>
    <mergeCell ref="B21:O22"/>
    <mergeCell ref="B19:G19"/>
    <mergeCell ref="B5:R6"/>
    <mergeCell ref="C16:E16"/>
    <mergeCell ref="B10:O10"/>
    <mergeCell ref="B12:O12"/>
    <mergeCell ref="B13:N13"/>
  </mergeCells>
  <phoneticPr fontId="10" type="noConversion"/>
  <hyperlinks>
    <hyperlink ref="B5" display="https://www.ubbcluj.ro/ro/infoubb/files/InfoUBB_2020_07/2020_07_06_HCA_9035_ref_la_Regulamentul_privind_%C3%AEntocmirea_statelor_de_func%C8%9Bii_ale_personalului_didactic_%C8%99i_de_cercetare_la_%C3%AEnv%C4%83%C8%9B%C4%83m%C3%A2ntul_cu_frecven%C8%9B%C4%83"/>
  </hyperlink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E665"/>
  <sheetViews>
    <sheetView topLeftCell="A622" zoomScale="80" zoomScaleNormal="80" workbookViewId="0">
      <selection activeCell="J627" sqref="J627"/>
    </sheetView>
  </sheetViews>
  <sheetFormatPr defaultColWidth="9.140625" defaultRowHeight="12.75" x14ac:dyDescent="0.2"/>
  <cols>
    <col min="1" max="1" width="5.140625" style="200" customWidth="1"/>
    <col min="2" max="2" width="5.85546875" style="200" customWidth="1"/>
    <col min="3" max="3" width="30.140625" style="200" customWidth="1"/>
    <col min="4" max="4" width="17.42578125" style="200" customWidth="1"/>
    <col min="5" max="5" width="13.42578125" style="200" customWidth="1"/>
    <col min="6" max="6" width="15.5703125" style="200" customWidth="1"/>
    <col min="7" max="7" width="15" style="200" customWidth="1"/>
    <col min="8" max="8" width="13.5703125" style="200" customWidth="1"/>
    <col min="9" max="9" width="14.42578125" style="200" customWidth="1"/>
    <col min="10" max="10" width="12.28515625" style="200" customWidth="1"/>
    <col min="11" max="11" width="12.85546875" style="200" customWidth="1"/>
    <col min="12" max="12" width="13" style="200" customWidth="1"/>
    <col min="13" max="13" width="10.7109375" style="200" customWidth="1"/>
    <col min="14" max="14" width="13.42578125" style="200" customWidth="1"/>
    <col min="15" max="18" width="10.7109375" style="200" customWidth="1"/>
    <col min="19" max="19" width="9.140625" style="200" customWidth="1"/>
    <col min="20" max="20" width="10.42578125" style="200" customWidth="1"/>
    <col min="21" max="23" width="9.140625" style="200" customWidth="1"/>
    <col min="24" max="31" width="9.140625" style="200" hidden="1" customWidth="1"/>
    <col min="32" max="32" width="9.140625" style="200" customWidth="1"/>
    <col min="33" max="16384" width="9.140625" style="200"/>
  </cols>
  <sheetData>
    <row r="2" spans="3:22" ht="15.75" x14ac:dyDescent="0.25">
      <c r="C2" s="199" t="s">
        <v>206</v>
      </c>
    </row>
    <row r="3" spans="3:22" x14ac:dyDescent="0.2">
      <c r="D3" s="653" t="s">
        <v>93</v>
      </c>
      <c r="E3" s="653"/>
      <c r="F3" s="653"/>
      <c r="G3" s="653"/>
      <c r="H3" s="653"/>
    </row>
    <row r="4" spans="3:22" ht="15.75" x14ac:dyDescent="0.25">
      <c r="D4" s="201"/>
      <c r="E4" s="673"/>
      <c r="F4" s="673"/>
      <c r="G4" s="201"/>
      <c r="H4" s="201"/>
    </row>
    <row r="5" spans="3:22" ht="12.75" customHeight="1" x14ac:dyDescent="0.2">
      <c r="D5" s="672" t="s">
        <v>349</v>
      </c>
      <c r="E5" s="672"/>
      <c r="F5" s="672"/>
      <c r="G5" s="672"/>
      <c r="H5" s="672"/>
      <c r="I5" s="672"/>
      <c r="J5" s="202"/>
    </row>
    <row r="6" spans="3:22" ht="12.75" customHeight="1" x14ac:dyDescent="0.2">
      <c r="E6" s="544" t="s">
        <v>236</v>
      </c>
      <c r="F6" s="544"/>
      <c r="G6" s="544"/>
    </row>
    <row r="7" spans="3:22" x14ac:dyDescent="0.2">
      <c r="E7" s="546" t="s">
        <v>237</v>
      </c>
      <c r="F7" s="546"/>
      <c r="G7" s="546"/>
    </row>
    <row r="8" spans="3:22" ht="15" x14ac:dyDescent="0.25">
      <c r="E8" s="17"/>
    </row>
    <row r="9" spans="3:22" ht="12.75" customHeight="1" x14ac:dyDescent="0.2">
      <c r="E9" s="545" t="s">
        <v>92</v>
      </c>
      <c r="F9" s="545"/>
      <c r="G9" s="547" t="s">
        <v>397</v>
      </c>
      <c r="H9" s="547"/>
      <c r="I9" s="547"/>
      <c r="J9" s="547"/>
    </row>
    <row r="10" spans="3:22" ht="12.75" customHeight="1" x14ac:dyDescent="0.25">
      <c r="E10" s="545" t="s">
        <v>83</v>
      </c>
      <c r="F10" s="545"/>
      <c r="G10" s="547" t="s">
        <v>398</v>
      </c>
      <c r="H10" s="547"/>
      <c r="N10" s="203"/>
    </row>
    <row r="11" spans="3:22" ht="12.75" customHeight="1" x14ac:dyDescent="0.2">
      <c r="E11" s="545" t="s">
        <v>84</v>
      </c>
      <c r="F11" s="545"/>
      <c r="G11" s="204">
        <v>20</v>
      </c>
      <c r="H11" s="205"/>
    </row>
    <row r="13" spans="3:22" x14ac:dyDescent="0.2">
      <c r="R13" s="206"/>
      <c r="S13" s="206"/>
      <c r="T13" s="206"/>
      <c r="U13" s="206"/>
      <c r="V13" s="206"/>
    </row>
    <row r="14" spans="3:22" x14ac:dyDescent="0.2">
      <c r="R14" s="206"/>
      <c r="S14" s="206"/>
      <c r="T14" s="206"/>
      <c r="U14" s="206"/>
      <c r="V14" s="206"/>
    </row>
    <row r="15" spans="3:22" x14ac:dyDescent="0.2">
      <c r="C15" s="549" t="s">
        <v>208</v>
      </c>
      <c r="D15" s="549"/>
      <c r="E15" s="549"/>
      <c r="F15" s="549"/>
      <c r="G15" s="549"/>
      <c r="H15" s="549"/>
      <c r="I15" s="549"/>
      <c r="J15" s="549"/>
      <c r="K15" s="549"/>
      <c r="L15" s="549"/>
      <c r="M15" s="549"/>
      <c r="N15" s="549"/>
      <c r="O15" s="549"/>
      <c r="R15" s="206"/>
      <c r="S15" s="206"/>
      <c r="T15" s="206"/>
      <c r="U15" s="206"/>
      <c r="V15" s="206"/>
    </row>
    <row r="16" spans="3:22" ht="13.15" customHeight="1" x14ac:dyDescent="0.2">
      <c r="C16" s="549"/>
      <c r="D16" s="549"/>
      <c r="E16" s="549"/>
      <c r="F16" s="549"/>
      <c r="G16" s="549"/>
      <c r="H16" s="549"/>
      <c r="I16" s="549"/>
      <c r="J16" s="549"/>
      <c r="K16" s="549"/>
      <c r="L16" s="549"/>
      <c r="M16" s="549"/>
      <c r="N16" s="549"/>
      <c r="O16" s="549"/>
      <c r="R16" s="206"/>
      <c r="S16" s="206"/>
      <c r="T16" s="206"/>
      <c r="U16" s="206"/>
      <c r="V16" s="206"/>
    </row>
    <row r="17" spans="1:31" ht="22.9" customHeight="1" x14ac:dyDescent="0.2">
      <c r="C17" s="549"/>
      <c r="D17" s="549"/>
      <c r="E17" s="549"/>
      <c r="F17" s="549"/>
      <c r="G17" s="549"/>
      <c r="H17" s="549"/>
      <c r="I17" s="549"/>
      <c r="J17" s="549"/>
      <c r="K17" s="549"/>
      <c r="L17" s="549"/>
      <c r="M17" s="549"/>
      <c r="N17" s="549"/>
      <c r="O17" s="549"/>
      <c r="R17" s="206"/>
      <c r="S17" s="206"/>
      <c r="T17" s="206"/>
      <c r="U17" s="206"/>
      <c r="V17" s="206"/>
    </row>
    <row r="18" spans="1:31" ht="19.149999999999999" customHeight="1" x14ac:dyDescent="0.25">
      <c r="C18" s="44"/>
      <c r="D18" s="207"/>
      <c r="E18" s="207"/>
      <c r="F18" s="207"/>
      <c r="G18" s="207"/>
      <c r="H18" s="207"/>
      <c r="I18" s="207"/>
      <c r="J18" s="207"/>
      <c r="K18" s="207"/>
      <c r="L18" s="207"/>
      <c r="M18" s="208"/>
      <c r="R18" s="206"/>
      <c r="S18" s="206"/>
      <c r="T18" s="206"/>
      <c r="U18" s="206"/>
      <c r="V18" s="206"/>
    </row>
    <row r="19" spans="1:31" ht="26.45" customHeight="1" x14ac:dyDescent="0.35">
      <c r="C19" s="548" t="s">
        <v>183</v>
      </c>
      <c r="D19" s="548"/>
      <c r="E19" s="548"/>
      <c r="F19" s="548"/>
      <c r="G19" s="548"/>
      <c r="H19" s="548"/>
      <c r="I19" s="548"/>
      <c r="J19" s="548"/>
      <c r="K19" s="548"/>
      <c r="L19" s="548"/>
      <c r="M19" s="548"/>
      <c r="N19" s="548"/>
      <c r="O19" s="548"/>
      <c r="R19" s="206"/>
      <c r="S19" s="206"/>
      <c r="T19" s="206"/>
      <c r="U19" s="206"/>
      <c r="V19" s="206"/>
    </row>
    <row r="20" spans="1:31" ht="15" x14ac:dyDescent="0.25">
      <c r="C20" s="489"/>
      <c r="D20" s="489"/>
      <c r="E20" s="489"/>
      <c r="F20" s="489"/>
      <c r="G20" s="489"/>
      <c r="H20" s="489"/>
      <c r="I20" s="489"/>
      <c r="J20" s="489"/>
      <c r="K20" s="489"/>
    </row>
    <row r="21" spans="1:31" ht="15" x14ac:dyDescent="0.2">
      <c r="B21" s="23"/>
      <c r="C21" s="490" t="s">
        <v>266</v>
      </c>
      <c r="D21" s="459"/>
      <c r="E21" s="459"/>
      <c r="F21" s="459"/>
      <c r="G21" s="459"/>
      <c r="H21" s="459"/>
      <c r="I21" s="459"/>
      <c r="J21" s="459"/>
      <c r="K21" s="459"/>
      <c r="L21" s="209"/>
      <c r="M21" s="209"/>
      <c r="N21" s="209"/>
    </row>
    <row r="22" spans="1:31" s="206" customFormat="1" ht="15.75" customHeight="1" x14ac:dyDescent="0.25">
      <c r="A22" s="141"/>
      <c r="B22" s="465" t="s">
        <v>28</v>
      </c>
      <c r="C22" s="491" t="s">
        <v>122</v>
      </c>
      <c r="D22" s="492"/>
      <c r="E22" s="492"/>
      <c r="F22" s="492"/>
      <c r="G22" s="492"/>
      <c r="H22" s="512" t="s">
        <v>123</v>
      </c>
      <c r="I22" s="512"/>
      <c r="J22" s="512"/>
      <c r="K22" s="512"/>
      <c r="L22" s="512"/>
      <c r="M22" s="512"/>
      <c r="N22" s="587" t="s">
        <v>134</v>
      </c>
      <c r="O22" s="587"/>
      <c r="P22" s="587"/>
      <c r="Q22" s="587"/>
      <c r="R22" s="587"/>
      <c r="S22" s="588"/>
      <c r="T22" s="200"/>
    </row>
    <row r="23" spans="1:31" s="206" customFormat="1" ht="15.75" customHeight="1" x14ac:dyDescent="0.25">
      <c r="A23" s="141"/>
      <c r="B23" s="466"/>
      <c r="C23" s="568" t="s">
        <v>43</v>
      </c>
      <c r="D23" s="569"/>
      <c r="E23" s="491" t="s">
        <v>136</v>
      </c>
      <c r="F23" s="492"/>
      <c r="G23" s="567"/>
      <c r="H23" s="512" t="s">
        <v>137</v>
      </c>
      <c r="I23" s="512"/>
      <c r="J23" s="512"/>
      <c r="K23" s="493" t="s">
        <v>138</v>
      </c>
      <c r="L23" s="494"/>
      <c r="M23" s="495"/>
      <c r="N23" s="558" t="s">
        <v>139</v>
      </c>
      <c r="O23" s="563" t="s">
        <v>78</v>
      </c>
      <c r="P23" s="564"/>
      <c r="Q23" s="589" t="s">
        <v>79</v>
      </c>
      <c r="R23" s="589"/>
      <c r="S23" s="558" t="s">
        <v>140</v>
      </c>
      <c r="W23" s="209"/>
      <c r="X23" s="200"/>
    </row>
    <row r="24" spans="1:31" s="206" customFormat="1" ht="15.75" customHeight="1" x14ac:dyDescent="0.25">
      <c r="A24" s="141"/>
      <c r="B24" s="467"/>
      <c r="C24" s="570"/>
      <c r="D24" s="571"/>
      <c r="E24" s="89" t="s">
        <v>111</v>
      </c>
      <c r="F24" s="89" t="s">
        <v>112</v>
      </c>
      <c r="G24" s="90" t="s">
        <v>113</v>
      </c>
      <c r="H24" s="86" t="s">
        <v>111</v>
      </c>
      <c r="I24" s="86" t="s">
        <v>112</v>
      </c>
      <c r="J24" s="87" t="s">
        <v>113</v>
      </c>
      <c r="K24" s="196" t="s">
        <v>111</v>
      </c>
      <c r="L24" s="196" t="s">
        <v>112</v>
      </c>
      <c r="M24" s="88" t="s">
        <v>113</v>
      </c>
      <c r="N24" s="559"/>
      <c r="O24" s="565"/>
      <c r="P24" s="566"/>
      <c r="Q24" s="589"/>
      <c r="R24" s="589"/>
      <c r="S24" s="559"/>
      <c r="W24" s="209"/>
    </row>
    <row r="25" spans="1:31" s="206" customFormat="1" ht="15" x14ac:dyDescent="0.25">
      <c r="A25" s="141"/>
      <c r="B25" s="22">
        <v>1</v>
      </c>
      <c r="C25" s="560"/>
      <c r="D25" s="561"/>
      <c r="E25" s="147"/>
      <c r="F25" s="147"/>
      <c r="G25" s="269"/>
      <c r="H25" s="159"/>
      <c r="I25" s="159"/>
      <c r="J25" s="155"/>
      <c r="K25" s="160"/>
      <c r="L25" s="160"/>
      <c r="M25" s="160"/>
      <c r="N25" s="57"/>
      <c r="O25" s="552"/>
      <c r="P25" s="553"/>
      <c r="Q25" s="557"/>
      <c r="R25" s="557"/>
      <c r="S25" s="62"/>
      <c r="T25" s="210"/>
      <c r="U25" s="210"/>
      <c r="V25" s="209"/>
      <c r="AE25" s="211"/>
    </row>
    <row r="26" spans="1:31" s="206" customFormat="1" ht="15" x14ac:dyDescent="0.25">
      <c r="A26" s="141"/>
      <c r="B26" s="22">
        <v>2</v>
      </c>
      <c r="C26" s="329"/>
      <c r="D26" s="562"/>
      <c r="E26" s="147"/>
      <c r="F26" s="147"/>
      <c r="G26" s="269"/>
      <c r="H26" s="159"/>
      <c r="I26" s="159"/>
      <c r="J26" s="155" t="str">
        <f t="shared" ref="J26:J34" si="0">IF(N26="Q1",1200, IF(N26="Q2", 900, IF(N26="Q3", 600, IF(N26="Q4", 300, IF(N26="ISI proceedings", 100, IF(N26="BDI", 100, IF(N26="Prezentare orala/Propunere proiect", 80, IF(N26="Prezentare poster", 40,""))))))))</f>
        <v/>
      </c>
      <c r="K26" s="160"/>
      <c r="L26" s="160"/>
      <c r="M26" s="160"/>
      <c r="N26" s="57"/>
      <c r="O26" s="552"/>
      <c r="P26" s="553"/>
      <c r="Q26" s="550"/>
      <c r="R26" s="551"/>
      <c r="S26" s="62"/>
      <c r="T26" s="210"/>
      <c r="U26" s="212"/>
      <c r="V26" s="209"/>
      <c r="AE26" s="213" t="s">
        <v>70</v>
      </c>
    </row>
    <row r="27" spans="1:31" s="206" customFormat="1" ht="15" x14ac:dyDescent="0.25">
      <c r="A27" s="141"/>
      <c r="B27" s="22">
        <v>3</v>
      </c>
      <c r="C27" s="329"/>
      <c r="D27" s="457"/>
      <c r="E27" s="147"/>
      <c r="F27" s="147"/>
      <c r="G27" s="269"/>
      <c r="H27" s="159"/>
      <c r="I27" s="159"/>
      <c r="J27" s="155" t="str">
        <f t="shared" si="0"/>
        <v/>
      </c>
      <c r="K27" s="160"/>
      <c r="L27" s="160"/>
      <c r="M27" s="160"/>
      <c r="N27" s="57"/>
      <c r="O27" s="552"/>
      <c r="P27" s="553"/>
      <c r="Q27" s="550"/>
      <c r="R27" s="551"/>
      <c r="S27" s="62"/>
      <c r="T27" s="210"/>
      <c r="U27" s="212"/>
      <c r="V27" s="209"/>
      <c r="X27" s="209"/>
      <c r="AE27" s="213" t="s">
        <v>71</v>
      </c>
    </row>
    <row r="28" spans="1:31" s="206" customFormat="1" ht="15" x14ac:dyDescent="0.25">
      <c r="A28" s="141"/>
      <c r="B28" s="22">
        <v>4</v>
      </c>
      <c r="C28" s="329"/>
      <c r="D28" s="457"/>
      <c r="E28" s="147"/>
      <c r="F28" s="147"/>
      <c r="G28" s="269"/>
      <c r="H28" s="159"/>
      <c r="I28" s="159"/>
      <c r="J28" s="155" t="str">
        <f t="shared" si="0"/>
        <v/>
      </c>
      <c r="K28" s="160"/>
      <c r="L28" s="160"/>
      <c r="M28" s="160"/>
      <c r="N28" s="57"/>
      <c r="O28" s="552"/>
      <c r="P28" s="553"/>
      <c r="Q28" s="550"/>
      <c r="R28" s="551"/>
      <c r="S28" s="62"/>
      <c r="T28" s="210"/>
      <c r="U28" s="212"/>
      <c r="V28" s="209"/>
      <c r="AE28" s="213" t="s">
        <v>72</v>
      </c>
    </row>
    <row r="29" spans="1:31" s="206" customFormat="1" ht="15" x14ac:dyDescent="0.25">
      <c r="A29" s="141"/>
      <c r="B29" s="22">
        <v>5</v>
      </c>
      <c r="C29" s="329"/>
      <c r="D29" s="457"/>
      <c r="E29" s="147"/>
      <c r="F29" s="147"/>
      <c r="G29" s="269"/>
      <c r="H29" s="159"/>
      <c r="I29" s="159"/>
      <c r="J29" s="155" t="str">
        <f t="shared" si="0"/>
        <v/>
      </c>
      <c r="K29" s="160"/>
      <c r="L29" s="160"/>
      <c r="M29" s="160"/>
      <c r="N29" s="57"/>
      <c r="O29" s="552"/>
      <c r="P29" s="553"/>
      <c r="Q29" s="550"/>
      <c r="R29" s="551"/>
      <c r="S29" s="62"/>
      <c r="T29" s="210"/>
      <c r="U29" s="212"/>
      <c r="V29" s="209"/>
      <c r="AE29" s="213" t="s">
        <v>73</v>
      </c>
    </row>
    <row r="30" spans="1:31" s="206" customFormat="1" ht="15" x14ac:dyDescent="0.25">
      <c r="A30" s="141"/>
      <c r="B30" s="22">
        <v>6</v>
      </c>
      <c r="C30" s="329"/>
      <c r="D30" s="457"/>
      <c r="E30" s="147"/>
      <c r="F30" s="147"/>
      <c r="G30" s="269"/>
      <c r="H30" s="159"/>
      <c r="I30" s="159"/>
      <c r="J30" s="155" t="str">
        <f t="shared" si="0"/>
        <v/>
      </c>
      <c r="K30" s="160"/>
      <c r="L30" s="160"/>
      <c r="M30" s="160"/>
      <c r="N30" s="57"/>
      <c r="O30" s="552"/>
      <c r="P30" s="553"/>
      <c r="Q30" s="550"/>
      <c r="R30" s="551"/>
      <c r="S30" s="62"/>
      <c r="T30" s="210"/>
      <c r="U30" s="212"/>
      <c r="V30" s="209"/>
      <c r="AE30" s="213" t="s">
        <v>75</v>
      </c>
    </row>
    <row r="31" spans="1:31" s="206" customFormat="1" ht="15" x14ac:dyDescent="0.25">
      <c r="A31" s="141"/>
      <c r="B31" s="22">
        <v>7</v>
      </c>
      <c r="C31" s="329"/>
      <c r="D31" s="457"/>
      <c r="E31" s="147"/>
      <c r="F31" s="147"/>
      <c r="G31" s="269"/>
      <c r="H31" s="159"/>
      <c r="I31" s="159"/>
      <c r="J31" s="155" t="str">
        <f t="shared" si="0"/>
        <v/>
      </c>
      <c r="K31" s="160"/>
      <c r="L31" s="160"/>
      <c r="M31" s="160"/>
      <c r="N31" s="57"/>
      <c r="O31" s="552"/>
      <c r="P31" s="553"/>
      <c r="Q31" s="550"/>
      <c r="R31" s="551"/>
      <c r="S31" s="62"/>
      <c r="T31" s="210"/>
      <c r="U31" s="212"/>
      <c r="V31" s="209"/>
      <c r="AE31" s="213" t="s">
        <v>74</v>
      </c>
    </row>
    <row r="32" spans="1:31" s="206" customFormat="1" ht="15" x14ac:dyDescent="0.25">
      <c r="A32" s="141"/>
      <c r="B32" s="22">
        <v>8</v>
      </c>
      <c r="C32" s="329"/>
      <c r="D32" s="457"/>
      <c r="E32" s="147"/>
      <c r="F32" s="147"/>
      <c r="G32" s="269"/>
      <c r="H32" s="159"/>
      <c r="I32" s="159"/>
      <c r="J32" s="155" t="str">
        <f t="shared" si="0"/>
        <v/>
      </c>
      <c r="K32" s="160"/>
      <c r="L32" s="160"/>
      <c r="M32" s="160"/>
      <c r="N32" s="57"/>
      <c r="O32" s="552"/>
      <c r="P32" s="553"/>
      <c r="Q32" s="550"/>
      <c r="R32" s="551"/>
      <c r="S32" s="62"/>
      <c r="T32" s="210"/>
      <c r="U32" s="212"/>
      <c r="V32" s="209"/>
      <c r="AE32" s="214" t="s">
        <v>104</v>
      </c>
    </row>
    <row r="33" spans="1:31" s="206" customFormat="1" ht="15" x14ac:dyDescent="0.25">
      <c r="A33" s="141"/>
      <c r="B33" s="22">
        <v>9</v>
      </c>
      <c r="C33" s="329"/>
      <c r="D33" s="457"/>
      <c r="E33" s="147"/>
      <c r="F33" s="147"/>
      <c r="G33" s="269"/>
      <c r="H33" s="159"/>
      <c r="I33" s="159"/>
      <c r="J33" s="155" t="str">
        <f t="shared" si="0"/>
        <v/>
      </c>
      <c r="K33" s="160"/>
      <c r="L33" s="160"/>
      <c r="M33" s="160"/>
      <c r="N33" s="57"/>
      <c r="O33" s="552"/>
      <c r="P33" s="553"/>
      <c r="Q33" s="550"/>
      <c r="R33" s="551"/>
      <c r="S33" s="62"/>
      <c r="T33" s="210"/>
      <c r="U33" s="212"/>
      <c r="V33" s="209"/>
      <c r="AE33" s="213" t="s">
        <v>76</v>
      </c>
    </row>
    <row r="34" spans="1:31" s="206" customFormat="1" ht="15" x14ac:dyDescent="0.25">
      <c r="A34" s="141"/>
      <c r="B34" s="22">
        <v>10</v>
      </c>
      <c r="C34" s="329"/>
      <c r="D34" s="457"/>
      <c r="E34" s="147"/>
      <c r="F34" s="147"/>
      <c r="G34" s="269"/>
      <c r="H34" s="159"/>
      <c r="I34" s="159"/>
      <c r="J34" s="155" t="str">
        <f t="shared" si="0"/>
        <v/>
      </c>
      <c r="K34" s="160"/>
      <c r="L34" s="160"/>
      <c r="M34" s="160"/>
      <c r="N34" s="57"/>
      <c r="O34" s="552"/>
      <c r="P34" s="553"/>
      <c r="Q34" s="550"/>
      <c r="R34" s="551"/>
      <c r="S34" s="36"/>
      <c r="T34" s="210"/>
      <c r="U34" s="212"/>
      <c r="V34" s="209"/>
      <c r="AE34" s="213"/>
    </row>
    <row r="35" spans="1:31" ht="14.25" x14ac:dyDescent="0.2">
      <c r="B35" s="337" t="s">
        <v>33</v>
      </c>
      <c r="C35" s="519"/>
      <c r="D35" s="520"/>
      <c r="E35" s="67">
        <f>SUM(E25:E34)</f>
        <v>0</v>
      </c>
      <c r="F35" s="67">
        <f>SUM(F25:F34)</f>
        <v>0</v>
      </c>
      <c r="G35" s="67">
        <f>SUM(G25:G34)</f>
        <v>0</v>
      </c>
      <c r="H35" s="554"/>
      <c r="I35" s="555"/>
      <c r="J35" s="556"/>
      <c r="K35" s="46">
        <f>SUM(K25:K34)</f>
        <v>0</v>
      </c>
      <c r="L35" s="46">
        <f>SUM(L25:L34)</f>
        <v>0</v>
      </c>
      <c r="M35" s="46">
        <f>SUM(M25:M34)</f>
        <v>0</v>
      </c>
      <c r="N35" s="377"/>
      <c r="O35" s="378"/>
      <c r="P35" s="378"/>
      <c r="Q35" s="378"/>
      <c r="R35" s="378"/>
      <c r="S35" s="379"/>
      <c r="T35" s="215"/>
      <c r="V35" s="206"/>
    </row>
    <row r="36" spans="1:31" ht="12.75" customHeight="1" x14ac:dyDescent="0.2">
      <c r="C36" s="500" t="s">
        <v>243</v>
      </c>
      <c r="D36" s="501"/>
      <c r="E36" s="501"/>
      <c r="F36" s="501"/>
      <c r="G36" s="501"/>
      <c r="H36" s="501"/>
      <c r="I36" s="501"/>
      <c r="J36" s="501"/>
      <c r="K36" s="501"/>
      <c r="L36" s="501"/>
      <c r="M36" s="216"/>
      <c r="N36" s="216"/>
      <c r="O36" s="216"/>
      <c r="P36" s="216"/>
    </row>
    <row r="37" spans="1:31" ht="12.75" customHeight="1" x14ac:dyDescent="0.2">
      <c r="C37" s="500" t="s">
        <v>244</v>
      </c>
      <c r="D37" s="501"/>
      <c r="E37" s="501"/>
      <c r="F37" s="501"/>
      <c r="G37" s="501"/>
      <c r="H37" s="501"/>
      <c r="I37" s="501"/>
      <c r="J37" s="501"/>
      <c r="K37" s="501"/>
      <c r="L37" s="501"/>
      <c r="M37" s="216"/>
      <c r="N37" s="216"/>
      <c r="O37" s="216"/>
      <c r="P37" s="216"/>
    </row>
    <row r="38" spans="1:31" ht="12.75" customHeight="1" x14ac:dyDescent="0.2">
      <c r="C38" s="500" t="s">
        <v>245</v>
      </c>
      <c r="D38" s="501"/>
      <c r="E38" s="501"/>
      <c r="F38" s="501"/>
      <c r="G38" s="501"/>
      <c r="H38" s="501"/>
      <c r="I38" s="501"/>
      <c r="J38" s="501"/>
      <c r="K38" s="501"/>
      <c r="L38" s="501"/>
      <c r="M38" s="216"/>
      <c r="N38" s="216"/>
      <c r="O38" s="216"/>
      <c r="P38" s="216"/>
    </row>
    <row r="39" spans="1:31" ht="12.75" customHeight="1" x14ac:dyDescent="0.2">
      <c r="C39" s="500" t="s">
        <v>246</v>
      </c>
      <c r="D39" s="501"/>
      <c r="E39" s="501"/>
      <c r="F39" s="501"/>
      <c r="G39" s="501"/>
      <c r="H39" s="501"/>
      <c r="I39" s="501"/>
      <c r="J39" s="501"/>
      <c r="K39" s="501"/>
      <c r="L39" s="501"/>
      <c r="M39" s="216"/>
      <c r="N39" s="216"/>
      <c r="O39" s="216"/>
      <c r="P39" s="216"/>
    </row>
    <row r="40" spans="1:31" ht="12.75" customHeight="1" x14ac:dyDescent="0.2">
      <c r="C40" s="500" t="s">
        <v>221</v>
      </c>
      <c r="D40" s="501"/>
      <c r="E40" s="501"/>
      <c r="F40" s="501"/>
      <c r="G40" s="501"/>
      <c r="H40" s="501"/>
      <c r="I40" s="501"/>
      <c r="J40" s="501"/>
      <c r="K40" s="501"/>
      <c r="L40" s="501"/>
      <c r="M40" s="216"/>
      <c r="N40" s="216"/>
      <c r="O40" s="216"/>
      <c r="P40" s="216"/>
    </row>
    <row r="41" spans="1:31" ht="12.75" customHeight="1" x14ac:dyDescent="0.2">
      <c r="C41" s="351" t="s">
        <v>374</v>
      </c>
      <c r="D41" s="351"/>
      <c r="E41" s="351"/>
      <c r="F41" s="351"/>
      <c r="G41" s="351"/>
      <c r="H41" s="351"/>
      <c r="I41" s="256"/>
      <c r="J41" s="256"/>
      <c r="K41" s="256"/>
      <c r="L41" s="256"/>
      <c r="M41" s="216"/>
      <c r="N41" s="216"/>
      <c r="O41" s="216"/>
      <c r="P41" s="216"/>
    </row>
    <row r="42" spans="1:31" ht="12.75" customHeight="1" x14ac:dyDescent="0.2">
      <c r="C42" s="524" t="s">
        <v>366</v>
      </c>
      <c r="D42" s="524"/>
      <c r="E42" s="524"/>
      <c r="F42" s="524"/>
      <c r="G42" s="524"/>
      <c r="H42" s="524"/>
      <c r="I42" s="524"/>
      <c r="J42" s="524"/>
      <c r="K42" s="524"/>
      <c r="L42" s="524"/>
      <c r="M42" s="524"/>
      <c r="N42" s="524"/>
      <c r="O42" s="524"/>
      <c r="P42" s="524"/>
    </row>
    <row r="43" spans="1:31" ht="12.75" customHeight="1" x14ac:dyDescent="0.2">
      <c r="C43" s="572" t="s">
        <v>367</v>
      </c>
      <c r="D43" s="573"/>
      <c r="E43" s="573"/>
      <c r="F43" s="573"/>
      <c r="G43" s="573"/>
      <c r="H43" s="573"/>
      <c r="I43" s="573"/>
      <c r="J43" s="573"/>
      <c r="K43" s="573"/>
      <c r="L43" s="573"/>
      <c r="M43" s="216"/>
      <c r="N43" s="216"/>
      <c r="O43" s="216"/>
      <c r="P43" s="216"/>
    </row>
    <row r="44" spans="1:31" ht="12.75" customHeight="1" x14ac:dyDescent="0.2">
      <c r="C44" s="252"/>
      <c r="D44" s="253"/>
      <c r="E44" s="253"/>
      <c r="F44" s="253"/>
      <c r="G44" s="253"/>
      <c r="H44" s="253"/>
      <c r="I44" s="253"/>
      <c r="J44" s="253"/>
      <c r="K44" s="253"/>
      <c r="L44" s="253"/>
      <c r="M44" s="216"/>
      <c r="N44" s="216"/>
      <c r="O44" s="216"/>
      <c r="P44" s="216"/>
    </row>
    <row r="46" spans="1:31" ht="12.75" customHeight="1" x14ac:dyDescent="0.2">
      <c r="C46" s="586" t="s">
        <v>247</v>
      </c>
      <c r="D46" s="586"/>
      <c r="E46" s="586"/>
      <c r="F46" s="586"/>
      <c r="G46" s="586"/>
      <c r="H46" s="586"/>
      <c r="I46" s="586"/>
      <c r="J46" s="586"/>
      <c r="K46" s="586"/>
      <c r="L46" s="586"/>
      <c r="M46" s="586"/>
      <c r="N46" s="586"/>
      <c r="O46" s="586"/>
      <c r="P46" s="586"/>
      <c r="Q46" s="586"/>
      <c r="R46" s="586"/>
      <c r="S46" s="586"/>
      <c r="T46" s="586"/>
      <c r="U46" s="586"/>
    </row>
    <row r="47" spans="1:31" ht="12.75" customHeight="1" x14ac:dyDescent="0.2">
      <c r="B47" s="217"/>
      <c r="C47" s="574" t="s">
        <v>124</v>
      </c>
      <c r="D47" s="575"/>
      <c r="E47" s="575"/>
      <c r="F47" s="575"/>
      <c r="G47" s="576"/>
      <c r="H47" s="525" t="s">
        <v>125</v>
      </c>
      <c r="I47" s="525"/>
      <c r="J47" s="525"/>
      <c r="K47" s="525"/>
      <c r="L47" s="525"/>
      <c r="M47" s="525"/>
      <c r="N47" s="417" t="s">
        <v>134</v>
      </c>
      <c r="O47" s="418"/>
      <c r="P47" s="418"/>
      <c r="Q47" s="418"/>
      <c r="R47" s="418"/>
      <c r="S47" s="419"/>
      <c r="T47" s="66"/>
      <c r="U47" s="193"/>
      <c r="V47" s="206"/>
      <c r="W47" s="206"/>
      <c r="X47" s="206"/>
    </row>
    <row r="48" spans="1:31" s="206" customFormat="1" ht="14.25" customHeight="1" x14ac:dyDescent="0.2">
      <c r="B48" s="465" t="s">
        <v>28</v>
      </c>
      <c r="C48" s="510" t="s">
        <v>45</v>
      </c>
      <c r="D48" s="510" t="s">
        <v>101</v>
      </c>
      <c r="E48" s="577" t="s">
        <v>146</v>
      </c>
      <c r="F48" s="578"/>
      <c r="G48" s="579"/>
      <c r="H48" s="580" t="s">
        <v>147</v>
      </c>
      <c r="I48" s="581"/>
      <c r="J48" s="582"/>
      <c r="K48" s="521" t="s">
        <v>148</v>
      </c>
      <c r="L48" s="522"/>
      <c r="M48" s="523"/>
      <c r="N48" s="309" t="s">
        <v>46</v>
      </c>
      <c r="O48" s="310"/>
      <c r="P48" s="309" t="s">
        <v>126</v>
      </c>
      <c r="Q48" s="310"/>
      <c r="R48" s="309" t="s">
        <v>77</v>
      </c>
      <c r="S48" s="310"/>
    </row>
    <row r="49" spans="2:28" s="206" customFormat="1" ht="15" x14ac:dyDescent="0.25">
      <c r="B49" s="467"/>
      <c r="C49" s="511"/>
      <c r="D49" s="511"/>
      <c r="E49" s="93" t="s">
        <v>111</v>
      </c>
      <c r="F49" s="93" t="s">
        <v>112</v>
      </c>
      <c r="G49" s="93" t="s">
        <v>113</v>
      </c>
      <c r="H49" s="94" t="s">
        <v>111</v>
      </c>
      <c r="I49" s="94" t="s">
        <v>112</v>
      </c>
      <c r="J49" s="94" t="s">
        <v>113</v>
      </c>
      <c r="K49" s="95" t="s">
        <v>111</v>
      </c>
      <c r="L49" s="96" t="s">
        <v>112</v>
      </c>
      <c r="M49" s="96" t="s">
        <v>113</v>
      </c>
      <c r="N49" s="311"/>
      <c r="O49" s="312"/>
      <c r="P49" s="311"/>
      <c r="Q49" s="312"/>
      <c r="R49" s="311"/>
      <c r="S49" s="312"/>
      <c r="Y49" s="218"/>
      <c r="Z49" s="218"/>
      <c r="AA49" s="218"/>
      <c r="AB49" s="218"/>
    </row>
    <row r="50" spans="2:28" s="206" customFormat="1" ht="15" x14ac:dyDescent="0.25">
      <c r="B50" s="35">
        <v>1</v>
      </c>
      <c r="C50" s="271"/>
      <c r="D50" s="271"/>
      <c r="E50" s="269"/>
      <c r="F50" s="269"/>
      <c r="G50" s="269"/>
      <c r="H50" s="273"/>
      <c r="I50" s="273"/>
      <c r="J50" s="273"/>
      <c r="K50" s="161"/>
      <c r="L50" s="161"/>
      <c r="M50" s="161"/>
      <c r="N50" s="313"/>
      <c r="O50" s="314"/>
      <c r="P50" s="313"/>
      <c r="Q50" s="314"/>
      <c r="R50" s="371"/>
      <c r="S50" s="372"/>
      <c r="Y50" s="218"/>
      <c r="Z50" s="218"/>
      <c r="AA50" s="218"/>
      <c r="AB50" s="218"/>
    </row>
    <row r="51" spans="2:28" s="206" customFormat="1" ht="15" x14ac:dyDescent="0.25">
      <c r="B51" s="35">
        <v>2</v>
      </c>
      <c r="C51" s="271"/>
      <c r="D51" s="271"/>
      <c r="E51" s="269"/>
      <c r="F51" s="269"/>
      <c r="G51" s="269"/>
      <c r="H51" s="273"/>
      <c r="I51" s="273"/>
      <c r="J51" s="273"/>
      <c r="K51" s="161"/>
      <c r="L51" s="161"/>
      <c r="M51" s="161"/>
      <c r="N51" s="313"/>
      <c r="O51" s="314"/>
      <c r="P51" s="313"/>
      <c r="Q51" s="314"/>
      <c r="R51" s="371"/>
      <c r="S51" s="372"/>
      <c r="Y51" s="218"/>
      <c r="Z51" s="218"/>
      <c r="AA51" s="218"/>
      <c r="AB51" s="218"/>
    </row>
    <row r="52" spans="2:28" s="206" customFormat="1" ht="15" x14ac:dyDescent="0.25">
      <c r="B52" s="35">
        <v>3</v>
      </c>
      <c r="C52" s="271"/>
      <c r="D52" s="271"/>
      <c r="E52" s="269"/>
      <c r="F52" s="269"/>
      <c r="G52" s="269"/>
      <c r="H52" s="273"/>
      <c r="I52" s="273"/>
      <c r="J52" s="273"/>
      <c r="K52" s="161"/>
      <c r="L52" s="161"/>
      <c r="M52" s="161"/>
      <c r="N52" s="313"/>
      <c r="O52" s="314"/>
      <c r="P52" s="313"/>
      <c r="Q52" s="314"/>
      <c r="R52" s="371"/>
      <c r="S52" s="372"/>
      <c r="Y52" s="218"/>
      <c r="Z52" s="219" t="s">
        <v>135</v>
      </c>
      <c r="AA52" s="219"/>
      <c r="AB52" s="219"/>
    </row>
    <row r="53" spans="2:28" s="206" customFormat="1" ht="15" x14ac:dyDescent="0.25">
      <c r="B53" s="35">
        <v>4</v>
      </c>
      <c r="C53" s="271"/>
      <c r="D53" s="271"/>
      <c r="E53" s="269"/>
      <c r="F53" s="269"/>
      <c r="G53" s="269"/>
      <c r="H53" s="273"/>
      <c r="I53" s="273"/>
      <c r="J53" s="273"/>
      <c r="K53" s="161"/>
      <c r="L53" s="161"/>
      <c r="M53" s="161"/>
      <c r="N53" s="313"/>
      <c r="O53" s="314"/>
      <c r="P53" s="313"/>
      <c r="Q53" s="314"/>
      <c r="R53" s="371"/>
      <c r="S53" s="372"/>
      <c r="Y53" s="218"/>
      <c r="Z53" s="219" t="s">
        <v>129</v>
      </c>
      <c r="AA53" s="219"/>
      <c r="AB53" s="219"/>
    </row>
    <row r="54" spans="2:28" s="206" customFormat="1" ht="15" x14ac:dyDescent="0.25">
      <c r="B54" s="35">
        <v>5</v>
      </c>
      <c r="C54" s="271"/>
      <c r="D54" s="271"/>
      <c r="E54" s="269"/>
      <c r="F54" s="269"/>
      <c r="G54" s="269"/>
      <c r="H54" s="273"/>
      <c r="I54" s="273"/>
      <c r="J54" s="273"/>
      <c r="K54" s="161"/>
      <c r="L54" s="161"/>
      <c r="M54" s="161"/>
      <c r="N54" s="313"/>
      <c r="O54" s="314"/>
      <c r="P54" s="313"/>
      <c r="Q54" s="314"/>
      <c r="R54" s="371"/>
      <c r="S54" s="372"/>
      <c r="Y54" s="218"/>
      <c r="Z54" s="219" t="s">
        <v>130</v>
      </c>
      <c r="AA54" s="219"/>
      <c r="AB54" s="219"/>
    </row>
    <row r="55" spans="2:28" s="206" customFormat="1" ht="15" x14ac:dyDescent="0.25">
      <c r="B55" s="35">
        <v>6</v>
      </c>
      <c r="C55" s="271"/>
      <c r="D55" s="271"/>
      <c r="E55" s="269"/>
      <c r="F55" s="269"/>
      <c r="G55" s="269"/>
      <c r="H55" s="273"/>
      <c r="I55" s="273"/>
      <c r="J55" s="273"/>
      <c r="K55" s="161"/>
      <c r="L55" s="161"/>
      <c r="M55" s="161"/>
      <c r="N55" s="313"/>
      <c r="O55" s="314"/>
      <c r="P55" s="313"/>
      <c r="Q55" s="314"/>
      <c r="R55" s="371"/>
      <c r="S55" s="372"/>
      <c r="Z55" s="219" t="s">
        <v>131</v>
      </c>
      <c r="AA55" s="219"/>
      <c r="AB55" s="219"/>
    </row>
    <row r="56" spans="2:28" s="206" customFormat="1" ht="15" x14ac:dyDescent="0.25">
      <c r="B56" s="35">
        <v>7</v>
      </c>
      <c r="C56" s="271"/>
      <c r="D56" s="271"/>
      <c r="E56" s="269"/>
      <c r="F56" s="269"/>
      <c r="G56" s="269"/>
      <c r="H56" s="273"/>
      <c r="I56" s="273"/>
      <c r="J56" s="273"/>
      <c r="K56" s="161"/>
      <c r="L56" s="161"/>
      <c r="M56" s="161"/>
      <c r="N56" s="313"/>
      <c r="O56" s="314"/>
      <c r="P56" s="313"/>
      <c r="Q56" s="314"/>
      <c r="R56" s="371"/>
      <c r="S56" s="372"/>
      <c r="Z56" s="219" t="s">
        <v>132</v>
      </c>
      <c r="AA56" s="219"/>
      <c r="AB56" s="219"/>
    </row>
    <row r="57" spans="2:28" s="206" customFormat="1" ht="15" x14ac:dyDescent="0.25">
      <c r="B57" s="35">
        <v>8</v>
      </c>
      <c r="C57" s="271"/>
      <c r="D57" s="271"/>
      <c r="E57" s="269"/>
      <c r="F57" s="269"/>
      <c r="G57" s="269"/>
      <c r="H57" s="273"/>
      <c r="I57" s="273"/>
      <c r="J57" s="273"/>
      <c r="K57" s="161"/>
      <c r="L57" s="161"/>
      <c r="M57" s="161"/>
      <c r="N57" s="313"/>
      <c r="O57" s="314"/>
      <c r="P57" s="313"/>
      <c r="Q57" s="314"/>
      <c r="R57" s="371"/>
      <c r="S57" s="372"/>
      <c r="Z57" s="219" t="s">
        <v>133</v>
      </c>
      <c r="AA57" s="219"/>
      <c r="AB57" s="219"/>
    </row>
    <row r="58" spans="2:28" s="206" customFormat="1" ht="15" x14ac:dyDescent="0.25">
      <c r="B58" s="35">
        <v>9</v>
      </c>
      <c r="C58" s="271"/>
      <c r="D58" s="271"/>
      <c r="E58" s="269"/>
      <c r="F58" s="269"/>
      <c r="G58" s="269"/>
      <c r="H58" s="273"/>
      <c r="I58" s="273"/>
      <c r="J58" s="273"/>
      <c r="K58" s="161"/>
      <c r="L58" s="161"/>
      <c r="M58" s="161"/>
      <c r="N58" s="313"/>
      <c r="O58" s="314"/>
      <c r="P58" s="313"/>
      <c r="Q58" s="314"/>
      <c r="R58" s="371"/>
      <c r="S58" s="372"/>
    </row>
    <row r="59" spans="2:28" s="206" customFormat="1" ht="16.5" customHeight="1" x14ac:dyDescent="0.25">
      <c r="B59" s="35">
        <v>10</v>
      </c>
      <c r="C59" s="271"/>
      <c r="D59" s="271"/>
      <c r="E59" s="269"/>
      <c r="F59" s="269"/>
      <c r="G59" s="269"/>
      <c r="H59" s="273"/>
      <c r="I59" s="273"/>
      <c r="J59" s="273"/>
      <c r="K59" s="161"/>
      <c r="L59" s="161"/>
      <c r="M59" s="161"/>
      <c r="N59" s="313"/>
      <c r="O59" s="314"/>
      <c r="P59" s="313"/>
      <c r="Q59" s="314"/>
      <c r="R59" s="371"/>
      <c r="S59" s="372"/>
    </row>
    <row r="60" spans="2:28" s="206" customFormat="1" ht="14.25" customHeight="1" x14ac:dyDescent="0.2">
      <c r="B60" s="337" t="s">
        <v>33</v>
      </c>
      <c r="C60" s="338"/>
      <c r="D60" s="338"/>
      <c r="E60" s="68">
        <f>SUM(E50:E59)</f>
        <v>0</v>
      </c>
      <c r="F60" s="68">
        <f>SUM(F50:F59)</f>
        <v>0</v>
      </c>
      <c r="G60" s="68">
        <f>SUM(G50:G59)</f>
        <v>0</v>
      </c>
      <c r="H60" s="337"/>
      <c r="I60" s="338"/>
      <c r="J60" s="380"/>
      <c r="K60" s="59">
        <f>SUM(K50:K59)</f>
        <v>0</v>
      </c>
      <c r="L60" s="59">
        <f>SUM(L50:L59)</f>
        <v>0</v>
      </c>
      <c r="M60" s="59">
        <f>SUM(M50:M59)</f>
        <v>0</v>
      </c>
      <c r="N60" s="377"/>
      <c r="O60" s="378"/>
      <c r="P60" s="378"/>
      <c r="Q60" s="378"/>
      <c r="R60" s="378"/>
      <c r="S60" s="379"/>
      <c r="T60" s="220"/>
      <c r="U60" s="209"/>
      <c r="V60" s="58"/>
      <c r="W60" s="58"/>
      <c r="X60" s="58"/>
      <c r="Y60" s="58"/>
      <c r="Z60" s="58"/>
      <c r="AA60" s="58"/>
    </row>
    <row r="61" spans="2:28" ht="15" x14ac:dyDescent="0.2">
      <c r="B61" s="23"/>
      <c r="C61" s="315" t="s">
        <v>200</v>
      </c>
      <c r="D61" s="316"/>
      <c r="E61" s="316"/>
      <c r="F61" s="316"/>
      <c r="G61" s="316"/>
      <c r="H61" s="316"/>
      <c r="I61" s="316"/>
      <c r="J61" s="316"/>
      <c r="K61" s="316"/>
      <c r="L61" s="316"/>
      <c r="M61" s="221"/>
      <c r="N61" s="221"/>
      <c r="T61" s="206"/>
    </row>
    <row r="62" spans="2:28" ht="15" x14ac:dyDescent="0.2">
      <c r="B62" s="23"/>
      <c r="C62" s="315" t="s">
        <v>260</v>
      </c>
      <c r="D62" s="316"/>
      <c r="E62" s="316"/>
      <c r="F62" s="316"/>
      <c r="G62" s="316"/>
      <c r="H62" s="316"/>
      <c r="I62" s="316"/>
      <c r="J62" s="316"/>
      <c r="K62" s="316"/>
      <c r="L62" s="316"/>
      <c r="M62" s="221"/>
      <c r="N62" s="221"/>
      <c r="T62" s="206"/>
    </row>
    <row r="63" spans="2:28" ht="15" x14ac:dyDescent="0.2">
      <c r="B63" s="23"/>
      <c r="C63" s="383" t="s">
        <v>261</v>
      </c>
      <c r="D63" s="383"/>
      <c r="E63" s="383"/>
      <c r="F63" s="383"/>
      <c r="G63" s="383"/>
      <c r="H63" s="383"/>
      <c r="I63" s="383"/>
      <c r="J63" s="383"/>
      <c r="K63" s="383"/>
      <c r="L63" s="383"/>
      <c r="M63" s="383"/>
      <c r="N63" s="383"/>
      <c r="T63" s="206"/>
    </row>
    <row r="64" spans="2:28" ht="15" x14ac:dyDescent="0.2">
      <c r="B64" s="23"/>
      <c r="C64" s="55"/>
      <c r="D64" s="55"/>
      <c r="E64" s="55"/>
      <c r="F64" s="55"/>
      <c r="G64" s="55"/>
      <c r="H64" s="55"/>
      <c r="I64" s="55"/>
      <c r="J64" s="55"/>
      <c r="K64" s="55"/>
      <c r="L64" s="55"/>
      <c r="M64" s="55"/>
      <c r="N64" s="55"/>
      <c r="T64" s="206"/>
    </row>
    <row r="65" spans="2:16" ht="15" x14ac:dyDescent="0.2">
      <c r="B65" s="23"/>
      <c r="C65" s="490" t="s">
        <v>141</v>
      </c>
      <c r="D65" s="459"/>
      <c r="E65" s="459"/>
      <c r="F65" s="459"/>
      <c r="G65" s="459"/>
      <c r="H65" s="459"/>
      <c r="I65" s="23"/>
    </row>
    <row r="66" spans="2:16" ht="15" customHeight="1" x14ac:dyDescent="0.2">
      <c r="B66" s="535" t="s">
        <v>28</v>
      </c>
      <c r="C66" s="408" t="s">
        <v>153</v>
      </c>
      <c r="D66" s="409"/>
      <c r="E66" s="409"/>
      <c r="F66" s="410"/>
      <c r="G66" s="513" t="s">
        <v>124</v>
      </c>
      <c r="H66" s="514"/>
      <c r="I66" s="515"/>
      <c r="J66" s="583" t="s">
        <v>125</v>
      </c>
      <c r="K66" s="584"/>
      <c r="L66" s="585"/>
    </row>
    <row r="67" spans="2:16" ht="15" customHeight="1" x14ac:dyDescent="0.2">
      <c r="B67" s="536"/>
      <c r="C67" s="411"/>
      <c r="D67" s="412"/>
      <c r="E67" s="412"/>
      <c r="F67" s="413"/>
      <c r="G67" s="395" t="s">
        <v>142</v>
      </c>
      <c r="H67" s="395"/>
      <c r="I67" s="395"/>
      <c r="J67" s="395"/>
      <c r="K67" s="395"/>
      <c r="L67" s="395"/>
    </row>
    <row r="68" spans="2:16" ht="14.25" x14ac:dyDescent="0.2">
      <c r="B68" s="537"/>
      <c r="C68" s="414"/>
      <c r="D68" s="415"/>
      <c r="E68" s="415"/>
      <c r="F68" s="416"/>
      <c r="G68" s="92" t="s">
        <v>111</v>
      </c>
      <c r="H68" s="92" t="s">
        <v>112</v>
      </c>
      <c r="I68" s="97" t="s">
        <v>113</v>
      </c>
      <c r="J68" s="106" t="s">
        <v>111</v>
      </c>
      <c r="K68" s="106" t="s">
        <v>112</v>
      </c>
      <c r="L68" s="106" t="s">
        <v>113</v>
      </c>
      <c r="N68" s="222"/>
      <c r="O68" s="223"/>
      <c r="P68" s="222"/>
    </row>
    <row r="69" spans="2:16" ht="15" x14ac:dyDescent="0.25">
      <c r="B69" s="21">
        <v>1</v>
      </c>
      <c r="C69" s="348"/>
      <c r="D69" s="393"/>
      <c r="E69" s="393"/>
      <c r="F69" s="394"/>
      <c r="G69" s="126"/>
      <c r="H69" s="126"/>
      <c r="I69" s="286"/>
      <c r="J69" s="286"/>
      <c r="K69" s="286"/>
      <c r="L69" s="286"/>
    </row>
    <row r="70" spans="2:16" ht="15" x14ac:dyDescent="0.25">
      <c r="B70" s="21">
        <v>2</v>
      </c>
      <c r="C70" s="348"/>
      <c r="D70" s="393"/>
      <c r="E70" s="393"/>
      <c r="F70" s="394"/>
      <c r="G70" s="126"/>
      <c r="H70" s="126"/>
      <c r="I70" s="286"/>
      <c r="J70" s="286"/>
      <c r="K70" s="286"/>
      <c r="L70" s="286"/>
    </row>
    <row r="71" spans="2:16" ht="15" x14ac:dyDescent="0.25">
      <c r="B71" s="21">
        <v>3</v>
      </c>
      <c r="C71" s="348"/>
      <c r="D71" s="393"/>
      <c r="E71" s="393"/>
      <c r="F71" s="394"/>
      <c r="G71" s="126"/>
      <c r="H71" s="126"/>
      <c r="I71" s="286"/>
      <c r="J71" s="286"/>
      <c r="K71" s="286"/>
      <c r="L71" s="286"/>
    </row>
    <row r="72" spans="2:16" ht="15" x14ac:dyDescent="0.25">
      <c r="B72" s="21">
        <v>4</v>
      </c>
      <c r="C72" s="348"/>
      <c r="D72" s="393"/>
      <c r="E72" s="393"/>
      <c r="F72" s="394"/>
      <c r="G72" s="126"/>
      <c r="H72" s="126"/>
      <c r="I72" s="286"/>
      <c r="J72" s="286"/>
      <c r="K72" s="286"/>
      <c r="L72" s="286"/>
    </row>
    <row r="73" spans="2:16" ht="15" x14ac:dyDescent="0.25">
      <c r="B73" s="21">
        <v>5</v>
      </c>
      <c r="C73" s="348"/>
      <c r="D73" s="393"/>
      <c r="E73" s="393"/>
      <c r="F73" s="394"/>
      <c r="G73" s="126"/>
      <c r="H73" s="126"/>
      <c r="I73" s="286"/>
      <c r="J73" s="286"/>
      <c r="K73" s="286"/>
      <c r="L73" s="286"/>
    </row>
    <row r="74" spans="2:16" ht="15" x14ac:dyDescent="0.25">
      <c r="B74" s="21">
        <v>6</v>
      </c>
      <c r="C74" s="348"/>
      <c r="D74" s="393"/>
      <c r="E74" s="393"/>
      <c r="F74" s="394"/>
      <c r="G74" s="126"/>
      <c r="H74" s="126"/>
      <c r="I74" s="286"/>
      <c r="J74" s="286"/>
      <c r="K74" s="286"/>
      <c r="L74" s="286"/>
    </row>
    <row r="75" spans="2:16" ht="15" x14ac:dyDescent="0.25">
      <c r="B75" s="21">
        <v>7</v>
      </c>
      <c r="C75" s="348"/>
      <c r="D75" s="393"/>
      <c r="E75" s="393"/>
      <c r="F75" s="394"/>
      <c r="G75" s="126"/>
      <c r="H75" s="126"/>
      <c r="I75" s="286"/>
      <c r="J75" s="286"/>
      <c r="K75" s="286"/>
      <c r="L75" s="286"/>
    </row>
    <row r="76" spans="2:16" ht="15" x14ac:dyDescent="0.25">
      <c r="B76" s="21">
        <v>8</v>
      </c>
      <c r="C76" s="348"/>
      <c r="D76" s="393"/>
      <c r="E76" s="393"/>
      <c r="F76" s="394"/>
      <c r="G76" s="126"/>
      <c r="H76" s="126"/>
      <c r="I76" s="286"/>
      <c r="J76" s="286"/>
      <c r="K76" s="286"/>
      <c r="L76" s="286"/>
    </row>
    <row r="77" spans="2:16" ht="15" x14ac:dyDescent="0.25">
      <c r="B77" s="21">
        <v>9</v>
      </c>
      <c r="C77" s="348"/>
      <c r="D77" s="393"/>
      <c r="E77" s="393"/>
      <c r="F77" s="394"/>
      <c r="G77" s="126"/>
      <c r="H77" s="126"/>
      <c r="I77" s="286"/>
      <c r="J77" s="286"/>
      <c r="K77" s="286"/>
      <c r="L77" s="286"/>
    </row>
    <row r="78" spans="2:16" ht="15" x14ac:dyDescent="0.25">
      <c r="B78" s="21">
        <v>10</v>
      </c>
      <c r="C78" s="348"/>
      <c r="D78" s="393"/>
      <c r="E78" s="393"/>
      <c r="F78" s="394"/>
      <c r="G78" s="126"/>
      <c r="H78" s="126"/>
      <c r="I78" s="286"/>
      <c r="J78" s="286"/>
      <c r="K78" s="286"/>
      <c r="L78" s="286"/>
    </row>
    <row r="79" spans="2:16" ht="14.25" x14ac:dyDescent="0.2">
      <c r="B79" s="531" t="s">
        <v>33</v>
      </c>
      <c r="C79" s="532"/>
      <c r="D79" s="532"/>
      <c r="E79" s="533"/>
      <c r="F79" s="534"/>
      <c r="G79" s="156">
        <f>SUM(G69:G78)</f>
        <v>0</v>
      </c>
      <c r="H79" s="156">
        <f>SUM(H69:H78)</f>
        <v>0</v>
      </c>
      <c r="I79" s="156">
        <f>SUM(I69:I78)</f>
        <v>0</v>
      </c>
      <c r="J79" s="158">
        <f>SUM(J69:J78)</f>
        <v>0</v>
      </c>
      <c r="K79" s="158">
        <f t="shared" ref="K79:L79" si="1">SUM(K69:K78)</f>
        <v>0</v>
      </c>
      <c r="L79" s="158">
        <f t="shared" si="1"/>
        <v>0</v>
      </c>
    </row>
    <row r="80" spans="2:16" ht="12.75" customHeight="1" x14ac:dyDescent="0.2">
      <c r="C80" s="496" t="s">
        <v>262</v>
      </c>
      <c r="D80" s="496"/>
      <c r="E80" s="496"/>
      <c r="F80" s="496"/>
      <c r="G80" s="496"/>
      <c r="H80" s="496"/>
      <c r="I80" s="496"/>
      <c r="J80" s="496"/>
      <c r="K80" s="496"/>
      <c r="L80" s="496"/>
    </row>
    <row r="81" spans="2:21" ht="29.25" customHeight="1" x14ac:dyDescent="0.2">
      <c r="C81" s="317" t="s">
        <v>369</v>
      </c>
      <c r="D81" s="318"/>
      <c r="E81" s="318"/>
      <c r="F81" s="318"/>
      <c r="G81" s="318"/>
      <c r="H81" s="318"/>
      <c r="I81" s="318"/>
      <c r="J81" s="318"/>
      <c r="K81" s="318"/>
      <c r="L81" s="318"/>
    </row>
    <row r="82" spans="2:21" ht="33.75" customHeight="1" x14ac:dyDescent="0.2">
      <c r="C82" s="487" t="s">
        <v>263</v>
      </c>
      <c r="D82" s="487"/>
      <c r="E82" s="487"/>
      <c r="F82" s="487"/>
      <c r="G82" s="487"/>
      <c r="H82" s="487"/>
      <c r="I82" s="487"/>
      <c r="J82" s="487"/>
      <c r="K82" s="487"/>
      <c r="L82" s="487"/>
    </row>
    <row r="83" spans="2:21" ht="18.75" customHeight="1" x14ac:dyDescent="0.2">
      <c r="C83" s="351" t="s">
        <v>370</v>
      </c>
      <c r="D83" s="351"/>
      <c r="E83" s="351"/>
      <c r="F83" s="351"/>
      <c r="G83" s="351"/>
      <c r="H83" s="351"/>
      <c r="I83" s="351"/>
      <c r="J83" s="351"/>
      <c r="K83" s="351"/>
      <c r="L83" s="351"/>
    </row>
    <row r="84" spans="2:21" ht="15.75" customHeight="1" x14ac:dyDescent="0.2">
      <c r="C84" s="497" t="s">
        <v>264</v>
      </c>
      <c r="D84" s="497"/>
      <c r="E84" s="497"/>
      <c r="F84" s="497"/>
      <c r="G84" s="497"/>
      <c r="H84" s="497"/>
      <c r="I84" s="497"/>
      <c r="J84" s="497"/>
      <c r="K84" s="497"/>
      <c r="L84" s="497"/>
    </row>
    <row r="85" spans="2:21" x14ac:dyDescent="0.2">
      <c r="C85" s="206"/>
    </row>
    <row r="86" spans="2:21" ht="12.75" customHeight="1" x14ac:dyDescent="0.2">
      <c r="C86" s="433" t="s">
        <v>265</v>
      </c>
      <c r="D86" s="433"/>
      <c r="E86" s="433"/>
      <c r="F86" s="433"/>
      <c r="G86" s="433"/>
      <c r="H86" s="433"/>
      <c r="I86" s="433"/>
      <c r="J86" s="433"/>
      <c r="K86" s="433"/>
      <c r="L86" s="614"/>
      <c r="M86" s="614"/>
      <c r="N86" s="614"/>
      <c r="O86" s="614"/>
    </row>
    <row r="87" spans="2:21" ht="15.75" customHeight="1" x14ac:dyDescent="0.2">
      <c r="B87" s="434" t="s">
        <v>28</v>
      </c>
      <c r="C87" s="387" t="s">
        <v>149</v>
      </c>
      <c r="D87" s="439"/>
      <c r="E87" s="388"/>
      <c r="F87" s="427" t="s">
        <v>124</v>
      </c>
      <c r="G87" s="428"/>
      <c r="H87" s="429"/>
      <c r="I87" s="448" t="s">
        <v>125</v>
      </c>
      <c r="J87" s="449"/>
      <c r="K87" s="450"/>
      <c r="L87" s="404" t="s">
        <v>134</v>
      </c>
      <c r="M87" s="404"/>
      <c r="N87" s="404"/>
      <c r="O87" s="404"/>
      <c r="P87" s="404"/>
    </row>
    <row r="88" spans="2:21" ht="14.25" customHeight="1" x14ac:dyDescent="0.2">
      <c r="B88" s="435"/>
      <c r="C88" s="389"/>
      <c r="D88" s="440"/>
      <c r="E88" s="390"/>
      <c r="F88" s="516" t="s">
        <v>142</v>
      </c>
      <c r="G88" s="517"/>
      <c r="H88" s="517"/>
      <c r="I88" s="517"/>
      <c r="J88" s="517"/>
      <c r="K88" s="518"/>
      <c r="L88" s="502" t="s">
        <v>268</v>
      </c>
      <c r="M88" s="503"/>
      <c r="N88" s="502" t="s">
        <v>267</v>
      </c>
      <c r="O88" s="503"/>
      <c r="P88" s="593" t="s">
        <v>143</v>
      </c>
    </row>
    <row r="89" spans="2:21" ht="15" customHeight="1" x14ac:dyDescent="0.2">
      <c r="B89" s="436"/>
      <c r="C89" s="391"/>
      <c r="D89" s="441"/>
      <c r="E89" s="392"/>
      <c r="F89" s="190" t="s">
        <v>111</v>
      </c>
      <c r="G89" s="190" t="s">
        <v>112</v>
      </c>
      <c r="H89" s="190" t="s">
        <v>113</v>
      </c>
      <c r="I89" s="98" t="s">
        <v>111</v>
      </c>
      <c r="J89" s="98" t="s">
        <v>112</v>
      </c>
      <c r="K89" s="184" t="s">
        <v>113</v>
      </c>
      <c r="L89" s="504"/>
      <c r="M89" s="505"/>
      <c r="N89" s="504"/>
      <c r="O89" s="505"/>
      <c r="P89" s="594"/>
      <c r="R89" s="224"/>
    </row>
    <row r="90" spans="2:21" ht="15" x14ac:dyDescent="0.2">
      <c r="B90" s="51">
        <v>1</v>
      </c>
      <c r="C90" s="455"/>
      <c r="D90" s="406"/>
      <c r="E90" s="407"/>
      <c r="F90" s="269"/>
      <c r="G90" s="269"/>
      <c r="H90" s="150"/>
      <c r="I90" s="150"/>
      <c r="J90" s="150"/>
      <c r="K90" s="150"/>
      <c r="L90" s="498"/>
      <c r="M90" s="499"/>
      <c r="N90" s="329"/>
      <c r="O90" s="562"/>
      <c r="P90" s="225"/>
    </row>
    <row r="91" spans="2:21" ht="15" x14ac:dyDescent="0.2">
      <c r="B91" s="51">
        <v>2</v>
      </c>
      <c r="C91" s="455"/>
      <c r="D91" s="406"/>
      <c r="E91" s="407"/>
      <c r="F91" s="269"/>
      <c r="G91" s="269"/>
      <c r="H91" s="150"/>
      <c r="I91" s="150"/>
      <c r="J91" s="150"/>
      <c r="K91" s="150"/>
      <c r="L91" s="498"/>
      <c r="M91" s="499"/>
      <c r="N91" s="329"/>
      <c r="O91" s="405"/>
      <c r="P91" s="225"/>
    </row>
    <row r="92" spans="2:21" ht="15.75" customHeight="1" x14ac:dyDescent="0.2">
      <c r="B92" s="51">
        <v>3</v>
      </c>
      <c r="C92" s="455"/>
      <c r="D92" s="406"/>
      <c r="E92" s="407"/>
      <c r="F92" s="269"/>
      <c r="G92" s="269"/>
      <c r="H92" s="150"/>
      <c r="I92" s="150"/>
      <c r="J92" s="150"/>
      <c r="K92" s="150"/>
      <c r="L92" s="498"/>
      <c r="M92" s="499"/>
      <c r="N92" s="329"/>
      <c r="O92" s="405"/>
      <c r="P92" s="225"/>
      <c r="U92" s="206"/>
    </row>
    <row r="93" spans="2:21" ht="15" x14ac:dyDescent="0.2">
      <c r="B93" s="51">
        <v>4</v>
      </c>
      <c r="C93" s="455"/>
      <c r="D93" s="406"/>
      <c r="E93" s="407"/>
      <c r="F93" s="269"/>
      <c r="G93" s="269"/>
      <c r="H93" s="150"/>
      <c r="I93" s="150"/>
      <c r="J93" s="150"/>
      <c r="K93" s="150"/>
      <c r="L93" s="498"/>
      <c r="M93" s="499"/>
      <c r="N93" s="329"/>
      <c r="O93" s="405"/>
      <c r="P93" s="225"/>
      <c r="U93" s="206"/>
    </row>
    <row r="94" spans="2:21" ht="15" x14ac:dyDescent="0.2">
      <c r="B94" s="51">
        <v>5</v>
      </c>
      <c r="C94" s="455"/>
      <c r="D94" s="406"/>
      <c r="E94" s="407"/>
      <c r="F94" s="269"/>
      <c r="G94" s="269"/>
      <c r="H94" s="150"/>
      <c r="I94" s="150"/>
      <c r="J94" s="150"/>
      <c r="K94" s="150"/>
      <c r="L94" s="498"/>
      <c r="M94" s="499"/>
      <c r="N94" s="329"/>
      <c r="O94" s="405"/>
      <c r="P94" s="225"/>
      <c r="U94" s="206"/>
    </row>
    <row r="95" spans="2:21" ht="15" x14ac:dyDescent="0.2">
      <c r="B95" s="51">
        <v>6</v>
      </c>
      <c r="C95" s="455"/>
      <c r="D95" s="406"/>
      <c r="E95" s="407"/>
      <c r="F95" s="269"/>
      <c r="G95" s="269"/>
      <c r="H95" s="150"/>
      <c r="I95" s="150"/>
      <c r="J95" s="150"/>
      <c r="K95" s="150"/>
      <c r="L95" s="498"/>
      <c r="M95" s="499"/>
      <c r="N95" s="329"/>
      <c r="O95" s="405"/>
      <c r="P95" s="225"/>
      <c r="U95" s="206"/>
    </row>
    <row r="96" spans="2:21" ht="15" x14ac:dyDescent="0.2">
      <c r="B96" s="51">
        <v>7</v>
      </c>
      <c r="C96" s="455"/>
      <c r="D96" s="406"/>
      <c r="E96" s="407"/>
      <c r="F96" s="269"/>
      <c r="G96" s="269"/>
      <c r="H96" s="150"/>
      <c r="I96" s="150"/>
      <c r="J96" s="150"/>
      <c r="K96" s="150"/>
      <c r="L96" s="498"/>
      <c r="M96" s="499"/>
      <c r="N96" s="329"/>
      <c r="O96" s="405"/>
      <c r="P96" s="225"/>
      <c r="U96" s="206"/>
    </row>
    <row r="97" spans="2:21" ht="15" x14ac:dyDescent="0.2">
      <c r="B97" s="51">
        <v>8</v>
      </c>
      <c r="C97" s="455"/>
      <c r="D97" s="406"/>
      <c r="E97" s="407"/>
      <c r="F97" s="269"/>
      <c r="G97" s="269"/>
      <c r="H97" s="150"/>
      <c r="I97" s="150"/>
      <c r="J97" s="150"/>
      <c r="K97" s="150"/>
      <c r="L97" s="498"/>
      <c r="M97" s="499"/>
      <c r="N97" s="329"/>
      <c r="O97" s="405"/>
      <c r="P97" s="225"/>
      <c r="U97" s="206"/>
    </row>
    <row r="98" spans="2:21" ht="15" x14ac:dyDescent="0.2">
      <c r="B98" s="51">
        <v>9</v>
      </c>
      <c r="C98" s="455"/>
      <c r="D98" s="406"/>
      <c r="E98" s="407"/>
      <c r="F98" s="269"/>
      <c r="G98" s="269"/>
      <c r="H98" s="150"/>
      <c r="I98" s="150"/>
      <c r="J98" s="150"/>
      <c r="K98" s="150"/>
      <c r="L98" s="498"/>
      <c r="M98" s="499"/>
      <c r="N98" s="329"/>
      <c r="O98" s="405"/>
      <c r="P98" s="225"/>
      <c r="U98" s="206"/>
    </row>
    <row r="99" spans="2:21" ht="16.5" customHeight="1" x14ac:dyDescent="0.2">
      <c r="B99" s="27">
        <v>10</v>
      </c>
      <c r="C99" s="352"/>
      <c r="D99" s="406"/>
      <c r="E99" s="407"/>
      <c r="F99" s="269"/>
      <c r="G99" s="269"/>
      <c r="H99" s="150"/>
      <c r="I99" s="150"/>
      <c r="J99" s="150"/>
      <c r="K99" s="150"/>
      <c r="L99" s="498"/>
      <c r="M99" s="499"/>
      <c r="N99" s="674"/>
      <c r="O99" s="675"/>
      <c r="P99" s="225"/>
      <c r="U99" s="206"/>
    </row>
    <row r="100" spans="2:21" ht="15" customHeight="1" x14ac:dyDescent="0.2">
      <c r="B100" s="337" t="s">
        <v>33</v>
      </c>
      <c r="C100" s="338"/>
      <c r="D100" s="338"/>
      <c r="E100" s="380"/>
      <c r="F100" s="163">
        <f t="shared" ref="F100:K100" si="2">SUM(F90:F99)</f>
        <v>0</v>
      </c>
      <c r="G100" s="163">
        <f t="shared" si="2"/>
        <v>0</v>
      </c>
      <c r="H100" s="163">
        <f t="shared" si="2"/>
        <v>0</v>
      </c>
      <c r="I100" s="164">
        <f t="shared" si="2"/>
        <v>0</v>
      </c>
      <c r="J100" s="164">
        <f t="shared" si="2"/>
        <v>0</v>
      </c>
      <c r="K100" s="165">
        <f t="shared" si="2"/>
        <v>0</v>
      </c>
      <c r="L100" s="337"/>
      <c r="M100" s="338"/>
      <c r="N100" s="338"/>
      <c r="O100" s="338"/>
      <c r="P100" s="380"/>
    </row>
    <row r="101" spans="2:21" x14ac:dyDescent="0.2">
      <c r="C101" s="315" t="s">
        <v>166</v>
      </c>
      <c r="D101" s="316"/>
      <c r="E101" s="316"/>
      <c r="F101" s="316"/>
      <c r="G101" s="316"/>
      <c r="H101" s="316"/>
      <c r="I101" s="316"/>
      <c r="J101" s="316"/>
      <c r="K101" s="221"/>
    </row>
    <row r="102" spans="2:21" x14ac:dyDescent="0.2">
      <c r="C102" s="315" t="s">
        <v>269</v>
      </c>
      <c r="D102" s="316"/>
      <c r="E102" s="316"/>
      <c r="F102" s="316"/>
      <c r="G102" s="316"/>
      <c r="H102" s="316"/>
      <c r="I102" s="316"/>
      <c r="J102" s="316"/>
      <c r="K102" s="316"/>
    </row>
    <row r="103" spans="2:21" x14ac:dyDescent="0.2">
      <c r="C103" s="315" t="s">
        <v>270</v>
      </c>
      <c r="D103" s="316"/>
      <c r="E103" s="316"/>
      <c r="F103" s="316"/>
      <c r="G103" s="316"/>
      <c r="H103" s="316"/>
      <c r="I103" s="316"/>
      <c r="J103" s="316"/>
      <c r="K103" s="316"/>
    </row>
    <row r="105" spans="2:21" ht="15.75" customHeight="1" x14ac:dyDescent="0.2">
      <c r="C105" s="433" t="s">
        <v>144</v>
      </c>
      <c r="D105" s="433"/>
      <c r="E105" s="433"/>
      <c r="F105" s="433"/>
      <c r="G105" s="433"/>
      <c r="H105" s="433"/>
      <c r="I105" s="433"/>
      <c r="J105" s="433"/>
      <c r="K105" s="433"/>
      <c r="L105" s="433"/>
    </row>
    <row r="106" spans="2:21" ht="14.25" customHeight="1" x14ac:dyDescent="0.2">
      <c r="B106" s="434" t="s">
        <v>28</v>
      </c>
      <c r="C106" s="387" t="s">
        <v>145</v>
      </c>
      <c r="D106" s="439"/>
      <c r="E106" s="439"/>
      <c r="F106" s="388"/>
      <c r="G106" s="625" t="s">
        <v>124</v>
      </c>
      <c r="H106" s="625"/>
      <c r="I106" s="625"/>
      <c r="J106" s="448" t="s">
        <v>125</v>
      </c>
      <c r="K106" s="449"/>
      <c r="L106" s="450"/>
    </row>
    <row r="107" spans="2:21" ht="15" customHeight="1" x14ac:dyDescent="0.2">
      <c r="B107" s="435"/>
      <c r="C107" s="389"/>
      <c r="D107" s="440"/>
      <c r="E107" s="440"/>
      <c r="F107" s="390"/>
      <c r="G107" s="362" t="s">
        <v>142</v>
      </c>
      <c r="H107" s="362"/>
      <c r="I107" s="362"/>
      <c r="J107" s="362"/>
      <c r="K107" s="362"/>
      <c r="L107" s="362"/>
    </row>
    <row r="108" spans="2:21" ht="14.25" x14ac:dyDescent="0.2">
      <c r="B108" s="436"/>
      <c r="C108" s="391"/>
      <c r="D108" s="441"/>
      <c r="E108" s="441"/>
      <c r="F108" s="392"/>
      <c r="G108" s="190" t="s">
        <v>111</v>
      </c>
      <c r="H108" s="190" t="s">
        <v>112</v>
      </c>
      <c r="I108" s="97" t="s">
        <v>113</v>
      </c>
      <c r="J108" s="106" t="s">
        <v>111</v>
      </c>
      <c r="K108" s="106" t="s">
        <v>112</v>
      </c>
      <c r="L108" s="106" t="s">
        <v>113</v>
      </c>
    </row>
    <row r="109" spans="2:21" ht="15" x14ac:dyDescent="0.2">
      <c r="B109" s="27">
        <v>1</v>
      </c>
      <c r="C109" s="616"/>
      <c r="D109" s="617"/>
      <c r="E109" s="617"/>
      <c r="F109" s="618"/>
      <c r="G109" s="272"/>
      <c r="H109" s="272"/>
      <c r="I109" s="270"/>
      <c r="J109" s="270"/>
      <c r="K109" s="270"/>
      <c r="L109" s="270"/>
    </row>
    <row r="110" spans="2:21" ht="15" x14ac:dyDescent="0.2">
      <c r="B110" s="27">
        <v>2</v>
      </c>
      <c r="C110" s="352"/>
      <c r="D110" s="353"/>
      <c r="E110" s="353"/>
      <c r="F110" s="354"/>
      <c r="G110" s="272"/>
      <c r="H110" s="272"/>
      <c r="I110" s="270"/>
      <c r="J110" s="270"/>
      <c r="K110" s="270"/>
      <c r="L110" s="270"/>
    </row>
    <row r="111" spans="2:21" ht="15" x14ac:dyDescent="0.2">
      <c r="B111" s="27">
        <v>3</v>
      </c>
      <c r="C111" s="352"/>
      <c r="D111" s="353"/>
      <c r="E111" s="353"/>
      <c r="F111" s="354"/>
      <c r="G111" s="272"/>
      <c r="H111" s="272"/>
      <c r="I111" s="270"/>
      <c r="J111" s="270"/>
      <c r="K111" s="270"/>
      <c r="L111" s="270"/>
    </row>
    <row r="112" spans="2:21" ht="15" x14ac:dyDescent="0.2">
      <c r="B112" s="27">
        <v>4</v>
      </c>
      <c r="C112" s="352"/>
      <c r="D112" s="353"/>
      <c r="E112" s="353"/>
      <c r="F112" s="354"/>
      <c r="G112" s="272"/>
      <c r="H112" s="272"/>
      <c r="I112" s="270"/>
      <c r="J112" s="270"/>
      <c r="K112" s="270"/>
      <c r="L112" s="270"/>
    </row>
    <row r="113" spans="2:12" ht="15" x14ac:dyDescent="0.2">
      <c r="B113" s="27">
        <v>5</v>
      </c>
      <c r="C113" s="352"/>
      <c r="D113" s="353"/>
      <c r="E113" s="353"/>
      <c r="F113" s="354"/>
      <c r="G113" s="272"/>
      <c r="H113" s="272"/>
      <c r="I113" s="270"/>
      <c r="J113" s="270"/>
      <c r="K113" s="270"/>
      <c r="L113" s="270"/>
    </row>
    <row r="114" spans="2:12" ht="14.25" x14ac:dyDescent="0.2">
      <c r="B114" s="337" t="s">
        <v>33</v>
      </c>
      <c r="C114" s="338"/>
      <c r="D114" s="519"/>
      <c r="E114" s="519"/>
      <c r="F114" s="520"/>
      <c r="G114" s="72">
        <f t="shared" ref="G114:L114" si="3">SUM(G109:G113)</f>
        <v>0</v>
      </c>
      <c r="H114" s="72">
        <f t="shared" si="3"/>
        <v>0</v>
      </c>
      <c r="I114" s="72">
        <f t="shared" si="3"/>
        <v>0</v>
      </c>
      <c r="J114" s="73">
        <f t="shared" si="3"/>
        <v>0</v>
      </c>
      <c r="K114" s="73">
        <f t="shared" si="3"/>
        <v>0</v>
      </c>
      <c r="L114" s="73">
        <f t="shared" si="3"/>
        <v>0</v>
      </c>
    </row>
    <row r="115" spans="2:12" ht="15.75" customHeight="1" x14ac:dyDescent="0.2">
      <c r="C115" s="383" t="s">
        <v>271</v>
      </c>
      <c r="D115" s="383"/>
      <c r="E115" s="383"/>
      <c r="F115" s="383"/>
      <c r="G115" s="383"/>
      <c r="H115" s="383"/>
      <c r="I115" s="383"/>
      <c r="J115" s="383"/>
      <c r="K115" s="383"/>
      <c r="L115" s="383"/>
    </row>
    <row r="116" spans="2:12" ht="15.75" customHeight="1" x14ac:dyDescent="0.2">
      <c r="C116" s="197"/>
      <c r="D116" s="226"/>
      <c r="E116" s="226"/>
      <c r="F116" s="226"/>
      <c r="G116" s="226"/>
      <c r="H116" s="226"/>
    </row>
    <row r="117" spans="2:12" ht="15.75" customHeight="1" x14ac:dyDescent="0.2">
      <c r="B117" s="23"/>
      <c r="C117" s="615" t="s">
        <v>128</v>
      </c>
      <c r="D117" s="615"/>
      <c r="E117" s="615"/>
      <c r="F117" s="615"/>
      <c r="G117" s="615"/>
      <c r="H117" s="615"/>
      <c r="I117" s="615"/>
      <c r="J117" s="615"/>
      <c r="K117" s="615"/>
      <c r="L117" s="615"/>
    </row>
    <row r="118" spans="2:12" ht="15" customHeight="1" x14ac:dyDescent="0.2">
      <c r="B118" s="535" t="s">
        <v>28</v>
      </c>
      <c r="C118" s="408" t="s">
        <v>153</v>
      </c>
      <c r="D118" s="409"/>
      <c r="E118" s="409"/>
      <c r="F118" s="410"/>
      <c r="G118" s="513" t="s">
        <v>124</v>
      </c>
      <c r="H118" s="514"/>
      <c r="I118" s="515"/>
      <c r="J118" s="583" t="s">
        <v>125</v>
      </c>
      <c r="K118" s="584"/>
      <c r="L118" s="585"/>
    </row>
    <row r="119" spans="2:12" ht="15" customHeight="1" x14ac:dyDescent="0.2">
      <c r="B119" s="536"/>
      <c r="C119" s="411"/>
      <c r="D119" s="412"/>
      <c r="E119" s="412"/>
      <c r="F119" s="413"/>
      <c r="G119" s="363" t="s">
        <v>142</v>
      </c>
      <c r="H119" s="363"/>
      <c r="I119" s="363"/>
      <c r="J119" s="363"/>
      <c r="K119" s="363"/>
      <c r="L119" s="363"/>
    </row>
    <row r="120" spans="2:12" ht="14.25" x14ac:dyDescent="0.2">
      <c r="B120" s="537"/>
      <c r="C120" s="414"/>
      <c r="D120" s="415"/>
      <c r="E120" s="415"/>
      <c r="F120" s="416"/>
      <c r="G120" s="92" t="s">
        <v>111</v>
      </c>
      <c r="H120" s="92" t="s">
        <v>112</v>
      </c>
      <c r="I120" s="97" t="s">
        <v>113</v>
      </c>
      <c r="J120" s="148" t="s">
        <v>111</v>
      </c>
      <c r="K120" s="148" t="s">
        <v>112</v>
      </c>
      <c r="L120" s="148" t="s">
        <v>113</v>
      </c>
    </row>
    <row r="121" spans="2:12" ht="15" x14ac:dyDescent="0.25">
      <c r="B121" s="21">
        <v>1</v>
      </c>
      <c r="C121" s="541"/>
      <c r="D121" s="349"/>
      <c r="E121" s="349"/>
      <c r="F121" s="350"/>
      <c r="G121" s="126"/>
      <c r="H121" s="126"/>
      <c r="I121" s="286"/>
      <c r="J121" s="286"/>
      <c r="K121" s="286"/>
      <c r="L121" s="286"/>
    </row>
    <row r="122" spans="2:12" ht="15" x14ac:dyDescent="0.25">
      <c r="B122" s="21">
        <v>2</v>
      </c>
      <c r="C122" s="348"/>
      <c r="D122" s="349"/>
      <c r="E122" s="349"/>
      <c r="F122" s="350"/>
      <c r="G122" s="126"/>
      <c r="H122" s="126"/>
      <c r="I122" s="286"/>
      <c r="J122" s="286"/>
      <c r="K122" s="286"/>
      <c r="L122" s="286"/>
    </row>
    <row r="123" spans="2:12" ht="15" x14ac:dyDescent="0.25">
      <c r="B123" s="21">
        <v>3</v>
      </c>
      <c r="C123" s="348"/>
      <c r="D123" s="349"/>
      <c r="E123" s="349"/>
      <c r="F123" s="350"/>
      <c r="G123" s="126"/>
      <c r="H123" s="126"/>
      <c r="I123" s="286"/>
      <c r="J123" s="286"/>
      <c r="K123" s="286"/>
      <c r="L123" s="286"/>
    </row>
    <row r="124" spans="2:12" ht="15" x14ac:dyDescent="0.25">
      <c r="B124" s="21">
        <v>4</v>
      </c>
      <c r="C124" s="348"/>
      <c r="D124" s="349"/>
      <c r="E124" s="349"/>
      <c r="F124" s="350"/>
      <c r="G124" s="126"/>
      <c r="H124" s="126"/>
      <c r="I124" s="286"/>
      <c r="J124" s="286"/>
      <c r="K124" s="286"/>
      <c r="L124" s="286"/>
    </row>
    <row r="125" spans="2:12" ht="15" x14ac:dyDescent="0.25">
      <c r="B125" s="21">
        <v>5</v>
      </c>
      <c r="C125" s="348"/>
      <c r="D125" s="349"/>
      <c r="E125" s="349"/>
      <c r="F125" s="350"/>
      <c r="G125" s="126"/>
      <c r="H125" s="126"/>
      <c r="I125" s="286"/>
      <c r="J125" s="286"/>
      <c r="K125" s="286"/>
      <c r="L125" s="286"/>
    </row>
    <row r="126" spans="2:12" ht="15" x14ac:dyDescent="0.25">
      <c r="B126" s="21">
        <v>6</v>
      </c>
      <c r="C126" s="348"/>
      <c r="D126" s="349"/>
      <c r="E126" s="349"/>
      <c r="F126" s="350"/>
      <c r="G126" s="126"/>
      <c r="H126" s="126"/>
      <c r="I126" s="286"/>
      <c r="J126" s="286"/>
      <c r="K126" s="286"/>
      <c r="L126" s="286"/>
    </row>
    <row r="127" spans="2:12" ht="15" x14ac:dyDescent="0.25">
      <c r="B127" s="21">
        <v>7</v>
      </c>
      <c r="C127" s="348"/>
      <c r="D127" s="349"/>
      <c r="E127" s="349"/>
      <c r="F127" s="350"/>
      <c r="G127" s="126"/>
      <c r="H127" s="126"/>
      <c r="I127" s="286"/>
      <c r="J127" s="286"/>
      <c r="K127" s="286"/>
      <c r="L127" s="286"/>
    </row>
    <row r="128" spans="2:12" ht="15" x14ac:dyDescent="0.25">
      <c r="B128" s="21">
        <v>8</v>
      </c>
      <c r="C128" s="348"/>
      <c r="D128" s="349"/>
      <c r="E128" s="349"/>
      <c r="F128" s="350"/>
      <c r="G128" s="126"/>
      <c r="H128" s="126"/>
      <c r="I128" s="286"/>
      <c r="J128" s="286"/>
      <c r="K128" s="286"/>
      <c r="L128" s="286"/>
    </row>
    <row r="129" spans="2:13" ht="15" x14ac:dyDescent="0.25">
      <c r="B129" s="21">
        <v>9</v>
      </c>
      <c r="C129" s="348"/>
      <c r="D129" s="349"/>
      <c r="E129" s="349"/>
      <c r="F129" s="350"/>
      <c r="G129" s="126"/>
      <c r="H129" s="126"/>
      <c r="I129" s="286"/>
      <c r="J129" s="286"/>
      <c r="K129" s="286"/>
      <c r="L129" s="286"/>
    </row>
    <row r="130" spans="2:13" ht="15" x14ac:dyDescent="0.25">
      <c r="B130" s="21">
        <v>10</v>
      </c>
      <c r="C130" s="348"/>
      <c r="D130" s="349"/>
      <c r="E130" s="349"/>
      <c r="F130" s="350"/>
      <c r="G130" s="126"/>
      <c r="H130" s="126"/>
      <c r="I130" s="286"/>
      <c r="J130" s="286"/>
      <c r="K130" s="286"/>
      <c r="L130" s="286"/>
    </row>
    <row r="131" spans="2:13" ht="14.25" x14ac:dyDescent="0.2">
      <c r="B131" s="531" t="s">
        <v>33</v>
      </c>
      <c r="C131" s="532"/>
      <c r="D131" s="532"/>
      <c r="E131" s="533"/>
      <c r="F131" s="534"/>
      <c r="G131" s="166">
        <f>SUM(G121:G130)</f>
        <v>0</v>
      </c>
      <c r="H131" s="166">
        <f t="shared" ref="H131:J131" si="4">SUM(H121:H130)</f>
        <v>0</v>
      </c>
      <c r="I131" s="166">
        <f t="shared" si="4"/>
        <v>0</v>
      </c>
      <c r="J131" s="167">
        <f t="shared" si="4"/>
        <v>0</v>
      </c>
      <c r="K131" s="167">
        <f t="shared" ref="K131" si="5">SUM(K121:K130)</f>
        <v>0</v>
      </c>
      <c r="L131" s="73">
        <f t="shared" ref="L131" si="6">SUM(L121:L130)</f>
        <v>0</v>
      </c>
    </row>
    <row r="132" spans="2:13" s="206" customFormat="1" ht="14.25" x14ac:dyDescent="0.2">
      <c r="B132" s="56"/>
      <c r="C132" s="355" t="s">
        <v>272</v>
      </c>
      <c r="D132" s="356"/>
      <c r="E132" s="356"/>
      <c r="F132" s="356"/>
      <c r="G132" s="356"/>
      <c r="H132" s="356"/>
      <c r="I132" s="356"/>
      <c r="J132" s="356"/>
      <c r="K132" s="356"/>
      <c r="L132" s="356"/>
    </row>
    <row r="133" spans="2:13" ht="12.75" customHeight="1" x14ac:dyDescent="0.2"/>
    <row r="134" spans="2:13" ht="15" customHeight="1" x14ac:dyDescent="0.2">
      <c r="B134" s="23"/>
      <c r="C134" s="586" t="s">
        <v>127</v>
      </c>
      <c r="D134" s="586"/>
      <c r="E134" s="586"/>
      <c r="F134" s="586"/>
      <c r="G134" s="586"/>
      <c r="H134" s="586"/>
      <c r="I134" s="586"/>
      <c r="J134" s="586"/>
      <c r="K134" s="586"/>
      <c r="L134" s="586"/>
      <c r="M134" s="586"/>
    </row>
    <row r="135" spans="2:13" ht="15" customHeight="1" x14ac:dyDescent="0.2">
      <c r="B135" s="535" t="s">
        <v>28</v>
      </c>
      <c r="C135" s="408" t="s">
        <v>153</v>
      </c>
      <c r="D135" s="409"/>
      <c r="E135" s="409"/>
      <c r="F135" s="410"/>
      <c r="G135" s="513" t="s">
        <v>124</v>
      </c>
      <c r="H135" s="514"/>
      <c r="I135" s="515"/>
      <c r="J135" s="583" t="s">
        <v>125</v>
      </c>
      <c r="K135" s="584"/>
      <c r="L135" s="585"/>
    </row>
    <row r="136" spans="2:13" ht="15" customHeight="1" x14ac:dyDescent="0.2">
      <c r="B136" s="536"/>
      <c r="C136" s="411"/>
      <c r="D136" s="412"/>
      <c r="E136" s="412"/>
      <c r="F136" s="413"/>
      <c r="G136" s="395" t="s">
        <v>142</v>
      </c>
      <c r="H136" s="395"/>
      <c r="I136" s="395"/>
      <c r="J136" s="395"/>
      <c r="K136" s="395"/>
      <c r="L136" s="395"/>
    </row>
    <row r="137" spans="2:13" ht="14.25" x14ac:dyDescent="0.2">
      <c r="B137" s="537"/>
      <c r="C137" s="414"/>
      <c r="D137" s="415"/>
      <c r="E137" s="415"/>
      <c r="F137" s="416"/>
      <c r="G137" s="92" t="s">
        <v>111</v>
      </c>
      <c r="H137" s="92" t="s">
        <v>112</v>
      </c>
      <c r="I137" s="97" t="s">
        <v>113</v>
      </c>
      <c r="J137" s="106" t="s">
        <v>111</v>
      </c>
      <c r="K137" s="106" t="s">
        <v>112</v>
      </c>
      <c r="L137" s="106" t="s">
        <v>113</v>
      </c>
    </row>
    <row r="138" spans="2:13" ht="15" x14ac:dyDescent="0.25">
      <c r="B138" s="21">
        <v>1</v>
      </c>
      <c r="C138" s="541"/>
      <c r="D138" s="542"/>
      <c r="E138" s="542"/>
      <c r="F138" s="543"/>
      <c r="G138" s="126"/>
      <c r="H138" s="126"/>
      <c r="I138" s="286"/>
      <c r="J138" s="286"/>
      <c r="K138" s="286"/>
      <c r="L138" s="286"/>
    </row>
    <row r="139" spans="2:13" ht="15" x14ac:dyDescent="0.25">
      <c r="B139" s="21">
        <v>2</v>
      </c>
      <c r="C139" s="348"/>
      <c r="D139" s="349"/>
      <c r="E139" s="349"/>
      <c r="F139" s="350"/>
      <c r="G139" s="126"/>
      <c r="H139" s="126"/>
      <c r="I139" s="286"/>
      <c r="J139" s="286"/>
      <c r="K139" s="286"/>
      <c r="L139" s="286"/>
    </row>
    <row r="140" spans="2:13" ht="15" x14ac:dyDescent="0.25">
      <c r="B140" s="21">
        <v>3</v>
      </c>
      <c r="C140" s="348"/>
      <c r="D140" s="349"/>
      <c r="E140" s="349"/>
      <c r="F140" s="350"/>
      <c r="G140" s="126"/>
      <c r="H140" s="126"/>
      <c r="I140" s="286"/>
      <c r="J140" s="286"/>
      <c r="K140" s="286"/>
      <c r="L140" s="286"/>
    </row>
    <row r="141" spans="2:13" ht="15" x14ac:dyDescent="0.25">
      <c r="B141" s="21">
        <v>4</v>
      </c>
      <c r="C141" s="348"/>
      <c r="D141" s="349"/>
      <c r="E141" s="349"/>
      <c r="F141" s="350"/>
      <c r="G141" s="126"/>
      <c r="H141" s="126"/>
      <c r="I141" s="286"/>
      <c r="J141" s="286"/>
      <c r="K141" s="286"/>
      <c r="L141" s="286"/>
    </row>
    <row r="142" spans="2:13" ht="15" x14ac:dyDescent="0.25">
      <c r="B142" s="21">
        <v>5</v>
      </c>
      <c r="C142" s="348"/>
      <c r="D142" s="349"/>
      <c r="E142" s="349"/>
      <c r="F142" s="350"/>
      <c r="G142" s="126"/>
      <c r="H142" s="126"/>
      <c r="I142" s="286"/>
      <c r="J142" s="286"/>
      <c r="K142" s="286"/>
      <c r="L142" s="286"/>
    </row>
    <row r="143" spans="2:13" ht="15" x14ac:dyDescent="0.25">
      <c r="B143" s="21">
        <v>6</v>
      </c>
      <c r="C143" s="348"/>
      <c r="D143" s="349"/>
      <c r="E143" s="349"/>
      <c r="F143" s="350"/>
      <c r="G143" s="126"/>
      <c r="H143" s="126"/>
      <c r="I143" s="286"/>
      <c r="J143" s="286"/>
      <c r="K143" s="286"/>
      <c r="L143" s="286"/>
    </row>
    <row r="144" spans="2:13" ht="15" x14ac:dyDescent="0.25">
      <c r="B144" s="21">
        <v>7</v>
      </c>
      <c r="C144" s="348"/>
      <c r="D144" s="349"/>
      <c r="E144" s="349"/>
      <c r="F144" s="350"/>
      <c r="G144" s="126"/>
      <c r="H144" s="126"/>
      <c r="I144" s="286"/>
      <c r="J144" s="286"/>
      <c r="K144" s="286"/>
      <c r="L144" s="286"/>
    </row>
    <row r="145" spans="2:30" ht="15" x14ac:dyDescent="0.25">
      <c r="B145" s="21">
        <v>8</v>
      </c>
      <c r="C145" s="348"/>
      <c r="D145" s="349"/>
      <c r="E145" s="349"/>
      <c r="F145" s="350"/>
      <c r="G145" s="126"/>
      <c r="H145" s="126"/>
      <c r="I145" s="286"/>
      <c r="J145" s="286"/>
      <c r="K145" s="286"/>
      <c r="L145" s="286"/>
    </row>
    <row r="146" spans="2:30" ht="15" x14ac:dyDescent="0.25">
      <c r="B146" s="21">
        <v>9</v>
      </c>
      <c r="C146" s="348"/>
      <c r="D146" s="349"/>
      <c r="E146" s="349"/>
      <c r="F146" s="350"/>
      <c r="G146" s="126"/>
      <c r="H146" s="126"/>
      <c r="I146" s="286"/>
      <c r="J146" s="286"/>
      <c r="K146" s="286"/>
      <c r="L146" s="286"/>
    </row>
    <row r="147" spans="2:30" ht="15" x14ac:dyDescent="0.25">
      <c r="B147" s="21">
        <v>10</v>
      </c>
      <c r="C147" s="348"/>
      <c r="D147" s="349"/>
      <c r="E147" s="349"/>
      <c r="F147" s="350"/>
      <c r="G147" s="126"/>
      <c r="H147" s="126"/>
      <c r="I147" s="286"/>
      <c r="J147" s="286"/>
      <c r="K147" s="286"/>
      <c r="L147" s="286"/>
    </row>
    <row r="148" spans="2:30" ht="14.25" x14ac:dyDescent="0.2">
      <c r="B148" s="531" t="s">
        <v>33</v>
      </c>
      <c r="C148" s="532"/>
      <c r="D148" s="532"/>
      <c r="E148" s="533"/>
      <c r="F148" s="534"/>
      <c r="G148" s="72">
        <f>SUM(G138:G147)</f>
        <v>0</v>
      </c>
      <c r="H148" s="72">
        <f t="shared" ref="H148:I148" si="7">SUM(H138:H147)</f>
        <v>0</v>
      </c>
      <c r="I148" s="72">
        <f t="shared" si="7"/>
        <v>0</v>
      </c>
      <c r="J148" s="73">
        <f>SUM(J138:J147)</f>
        <v>0</v>
      </c>
      <c r="K148" s="73">
        <f>SUM(K138:K147)</f>
        <v>0</v>
      </c>
      <c r="L148" s="73">
        <f t="shared" ref="L148" si="8">SUM(L138:L147)</f>
        <v>0</v>
      </c>
    </row>
    <row r="149" spans="2:30" ht="15.75" customHeight="1" x14ac:dyDescent="0.2">
      <c r="C149" s="529" t="s">
        <v>273</v>
      </c>
      <c r="D149" s="530"/>
      <c r="E149" s="530"/>
      <c r="F149" s="530"/>
      <c r="G149" s="530"/>
      <c r="H149" s="530"/>
      <c r="I149" s="530"/>
      <c r="J149" s="530"/>
      <c r="K149" s="530"/>
      <c r="L149" s="530"/>
    </row>
    <row r="150" spans="2:30" x14ac:dyDescent="0.2">
      <c r="B150" s="259"/>
      <c r="C150" s="216" t="s">
        <v>384</v>
      </c>
    </row>
    <row r="151" spans="2:30" x14ac:dyDescent="0.2">
      <c r="B151" s="259"/>
      <c r="C151" s="259"/>
      <c r="S151" s="206"/>
      <c r="T151" s="206"/>
      <c r="U151" s="206"/>
      <c r="AA151" s="227"/>
      <c r="AC151" s="213" t="s">
        <v>96</v>
      </c>
    </row>
    <row r="152" spans="2:30" ht="26.25" x14ac:dyDescent="0.4">
      <c r="C152" s="508" t="s">
        <v>186</v>
      </c>
      <c r="D152" s="509"/>
      <c r="E152" s="509"/>
      <c r="F152" s="509"/>
      <c r="G152" s="509"/>
      <c r="H152" s="509"/>
      <c r="I152" s="509"/>
      <c r="J152" s="509"/>
      <c r="K152" s="509"/>
      <c r="L152" s="509"/>
      <c r="M152" s="509"/>
      <c r="S152" s="206"/>
      <c r="T152" s="206"/>
      <c r="U152" s="206"/>
      <c r="AA152" s="227" t="s">
        <v>54</v>
      </c>
      <c r="AC152" s="213" t="s">
        <v>99</v>
      </c>
    </row>
    <row r="153" spans="2:30" ht="15" customHeight="1" x14ac:dyDescent="0.2">
      <c r="B153" s="19"/>
      <c r="C153" s="506"/>
      <c r="D153" s="507"/>
      <c r="E153" s="507"/>
      <c r="F153" s="507"/>
      <c r="G153" s="507"/>
      <c r="H153" s="507"/>
      <c r="I153" s="507"/>
      <c r="J153" s="507"/>
      <c r="K153" s="507"/>
      <c r="L153" s="507"/>
      <c r="M153" s="507"/>
      <c r="S153" s="206"/>
      <c r="T153" s="206"/>
      <c r="U153" s="206"/>
      <c r="AA153" s="227" t="s">
        <v>201</v>
      </c>
      <c r="AC153" s="213" t="s">
        <v>58</v>
      </c>
    </row>
    <row r="154" spans="2:30" ht="15" customHeight="1" x14ac:dyDescent="0.2">
      <c r="B154" s="19"/>
      <c r="C154" s="322" t="s">
        <v>375</v>
      </c>
      <c r="D154" s="322"/>
      <c r="E154" s="322"/>
      <c r="F154" s="322"/>
      <c r="G154" s="322"/>
      <c r="H154" s="322"/>
      <c r="I154" s="322"/>
      <c r="J154" s="322"/>
      <c r="K154" s="322"/>
      <c r="L154" s="322"/>
      <c r="M154" s="322"/>
      <c r="N154" s="322"/>
      <c r="O154" s="322"/>
      <c r="P154" s="322"/>
      <c r="Q154" s="322"/>
      <c r="R154" s="322"/>
      <c r="S154" s="322"/>
      <c r="T154" s="322"/>
      <c r="U154" s="322"/>
      <c r="V154" s="322"/>
      <c r="AA154" s="227" t="s">
        <v>57</v>
      </c>
      <c r="AC154" s="213" t="s">
        <v>62</v>
      </c>
    </row>
    <row r="155" spans="2:30" ht="20.100000000000001" customHeight="1" x14ac:dyDescent="0.2">
      <c r="B155" s="526" t="s">
        <v>28</v>
      </c>
      <c r="C155" s="398" t="s">
        <v>29</v>
      </c>
      <c r="D155" s="399"/>
      <c r="E155" s="479" t="s">
        <v>30</v>
      </c>
      <c r="F155" s="479" t="s">
        <v>51</v>
      </c>
      <c r="G155" s="479" t="s">
        <v>52</v>
      </c>
      <c r="H155" s="479" t="s">
        <v>53</v>
      </c>
      <c r="I155" s="363" t="s">
        <v>209</v>
      </c>
      <c r="J155" s="513" t="s">
        <v>124</v>
      </c>
      <c r="K155" s="514"/>
      <c r="L155" s="514"/>
      <c r="M155" s="514"/>
      <c r="N155" s="514"/>
      <c r="O155" s="260"/>
      <c r="P155" s="538" t="s">
        <v>152</v>
      </c>
      <c r="Q155" s="469" t="s">
        <v>125</v>
      </c>
      <c r="R155" s="469"/>
      <c r="S155" s="469"/>
      <c r="T155" s="469"/>
      <c r="U155" s="469"/>
      <c r="V155" s="469"/>
      <c r="AB155" s="213"/>
      <c r="AC155" s="213" t="s">
        <v>63</v>
      </c>
      <c r="AD155" s="213"/>
    </row>
    <row r="156" spans="2:30" ht="15.75" customHeight="1" x14ac:dyDescent="0.2">
      <c r="B156" s="527"/>
      <c r="C156" s="400"/>
      <c r="D156" s="401"/>
      <c r="E156" s="480"/>
      <c r="F156" s="480"/>
      <c r="G156" s="480"/>
      <c r="H156" s="480"/>
      <c r="I156" s="363"/>
      <c r="J156" s="363" t="s">
        <v>150</v>
      </c>
      <c r="K156" s="363"/>
      <c r="L156" s="363"/>
      <c r="M156" s="470" t="s">
        <v>151</v>
      </c>
      <c r="N156" s="470"/>
      <c r="O156" s="470"/>
      <c r="P156" s="539"/>
      <c r="Q156" s="363" t="s">
        <v>150</v>
      </c>
      <c r="R156" s="363"/>
      <c r="S156" s="363"/>
      <c r="T156" s="470" t="s">
        <v>151</v>
      </c>
      <c r="U156" s="470"/>
      <c r="V156" s="470"/>
      <c r="AB156" s="213"/>
      <c r="AC156" s="213" t="s">
        <v>64</v>
      </c>
      <c r="AD156" s="213"/>
    </row>
    <row r="157" spans="2:30" ht="15" customHeight="1" x14ac:dyDescent="0.2">
      <c r="B157" s="528"/>
      <c r="C157" s="402"/>
      <c r="D157" s="403"/>
      <c r="E157" s="481"/>
      <c r="F157" s="481"/>
      <c r="G157" s="481"/>
      <c r="H157" s="481"/>
      <c r="I157" s="363"/>
      <c r="J157" s="92" t="s">
        <v>111</v>
      </c>
      <c r="K157" s="92" t="s">
        <v>112</v>
      </c>
      <c r="L157" s="92" t="s">
        <v>113</v>
      </c>
      <c r="M157" s="92" t="s">
        <v>111</v>
      </c>
      <c r="N157" s="92" t="s">
        <v>112</v>
      </c>
      <c r="O157" s="92" t="s">
        <v>113</v>
      </c>
      <c r="P157" s="540"/>
      <c r="Q157" s="261" t="s">
        <v>111</v>
      </c>
      <c r="R157" s="261" t="s">
        <v>112</v>
      </c>
      <c r="S157" s="261" t="s">
        <v>113</v>
      </c>
      <c r="T157" s="257" t="s">
        <v>111</v>
      </c>
      <c r="U157" s="257" t="s">
        <v>112</v>
      </c>
      <c r="V157" s="262" t="s">
        <v>113</v>
      </c>
      <c r="AB157" s="227" t="s">
        <v>50</v>
      </c>
      <c r="AC157" s="213" t="s">
        <v>66</v>
      </c>
      <c r="AD157" s="213" t="s">
        <v>59</v>
      </c>
    </row>
    <row r="158" spans="2:30" ht="15" customHeight="1" x14ac:dyDescent="0.25">
      <c r="B158" s="38">
        <v>1</v>
      </c>
      <c r="C158" s="357"/>
      <c r="D158" s="357"/>
      <c r="E158" s="9"/>
      <c r="F158" s="10"/>
      <c r="G158" s="10"/>
      <c r="H158" s="10"/>
      <c r="I158" s="10"/>
      <c r="J158" s="277"/>
      <c r="K158" s="277"/>
      <c r="L158" s="277"/>
      <c r="M158" s="278" t="str">
        <f>IF(AND(OR(E158="SEMINAR",E158="LABORATOR"),F158="LICENTA"),J158*I158*1,IF(AND(OR(E158="SEMINAR",E158="LABORATOR"),F158="MASTER"),J158*I158*1.5,IF(AND(OR(E158="SEMINAR",E158="LABORATOR"),F158="MASTER-EN"),J158*I158*1.88,IF(AND(E158="CURS",F158="LICENTA"),J158*I158*2,IF(AND(E158="CURS",F158="MASTER"),J158*I158*2.5,IF(AND(E158="CURS",F158="MASTER-EN"),J158*I158*3.13,""))))))</f>
        <v/>
      </c>
      <c r="N158" s="278" t="str">
        <f>IF(AND(OR(E158="SEMINAR",E158="LABORATOR"),F158="LICENTA"),K158*I158*1,IF(AND(OR(E158="SEMINAR",E158="LABORATOR"),F158="MASTER"),K158*I158*1.5,IF(AND(OR(E158="SEMINAR",E158="LABORATOR"),F158="MASTER-EN"),K158*I158*1.88,IF(AND(E158="CURS",F158="LICENTA"),K158*I158*2,IF(AND(E158="CURS",F158="MASTER"),K158*I158*2.5,IF(AND(E158="CURS",F158="MASTER-EN"),K158*I158*3.13,""))))))</f>
        <v/>
      </c>
      <c r="O158" s="278" t="str">
        <f>IF(AND(OR(E158="SEMINAR",E158="LABORATOR"),F158="LICENTA"),L158*I158*1,IF(AND(OR(E158="SEMINAR",E158="LABORATOR"),F158="MASTER"),L158*I158*1.5,IF(AND(OR(E158="SEMINAR",E158="LABORATOR"),F158="MASTER-EN"),L158*I158*1.88,IF(AND(E158="CURS",F158="LICENTA"),L158*I158*2,IF(AND(E158="CURS",F158="MASTER"),L158*I158*2.5,IF(AND(E158="CURS",F158="MASTER-EN"),L158*I158*3.13,""))))))</f>
        <v/>
      </c>
      <c r="P158" s="279"/>
      <c r="Q158" s="280"/>
      <c r="R158" s="280"/>
      <c r="S158" s="280"/>
      <c r="T158" s="281" t="str">
        <f>IF(AND(OR(E158="SEMINAR",E158="LABORATOR"),F158="LICENTA"),Q158*P158*1,IF(AND(OR(E158="SEMINAR",E158="LABORATOR"),F158="MASTER"),Q158*P158*1.5,IF(AND(OR(E158="SEMINAR",E158="LABORATOR"),F158="MASTER-EN"),Q158*P158*1.88,IF(AND(E158="CURS",F158="LICENTA"),Q158*P158*2,IF(AND(E158="CURS",F158="MASTER"),Q158*P158*2.5,IF(AND(E158="CURS",F158="MASTER-EN"),Q158*P158*3.13,""))))))</f>
        <v/>
      </c>
      <c r="U158" s="281" t="str">
        <f>IF(AND(OR(E158="SEMINAR",E158="LABORATOR"),F158="LICENTA"),R158*P158*1,IF(AND(OR(E158="SEMINAR",E158="LABORATOR"),F158="MASTER"),R158*P158*1.5,IF(AND(OR(E158="SEMINAR",E158="LABORATOR"),F158="MASTER-EN"),R158*P158*1.88,IF(AND(E158="CURS",F158="LICENTA"),R158*P158*2,IF(AND(E158="CURS",F158="MASTER"),R158*P158*2.5,IF(AND(E158="CURS",F158="MASTER-EN"),R158*P158*3.13,""))))))</f>
        <v/>
      </c>
      <c r="V158" s="281" t="str">
        <f>IF(AND(OR(E158="SEMINAR",E158="LABORATOR"),F158="LICENTA"),S158*P158*1,IF(AND(OR(E158="SEMINAR",E158="LABORATOR"),F158="MASTER"),S158*P158*1.5,IF(AND(OR(E158="SEMINAR",E158="LABORATOR"),F158="MASTER-EN"),S158*P158*1.88,IF(AND(E158="CURS",F158="LICENTA"),S158*P158*2,IF(AND(E158="CURS",F158="MASTER"),S158*P158*2.5,IF(AND(E158="CURS",F158="MASTER-EN"),S158*P158*3.13,""))))))</f>
        <v/>
      </c>
      <c r="AB158" s="227" t="s">
        <v>95</v>
      </c>
      <c r="AC158" s="213" t="s">
        <v>67</v>
      </c>
      <c r="AD158" s="213" t="s">
        <v>56</v>
      </c>
    </row>
    <row r="159" spans="2:30" ht="15" customHeight="1" x14ac:dyDescent="0.25">
      <c r="B159" s="38">
        <v>2</v>
      </c>
      <c r="C159" s="357"/>
      <c r="D159" s="357"/>
      <c r="E159" s="9"/>
      <c r="F159" s="10"/>
      <c r="G159" s="10"/>
      <c r="H159" s="10"/>
      <c r="I159" s="10"/>
      <c r="J159" s="277"/>
      <c r="K159" s="277"/>
      <c r="L159" s="277"/>
      <c r="M159" s="278" t="str">
        <f>IF(AND(OR(E159="SEMINAR",E159="LABORATOR"),F159="LICENTA"),J159*I159*1,IF(AND(OR(E159="SEMINAR",E159="LABORATOR"),F159="MASTER"),J159*I159*1.5,IF(AND(OR(E159="SEMINAR",E159="LABORATOR"),F159="MASTER-EN"),J159*I159*1.88,IF(AND(E159="CURS",F159="LICENTA"),J159*I159*2,IF(AND(E159="CURS",F159="MASTER"),J159*I159*2.5,IF(AND(E159="CURS",F159="MASTER-EN"),J159*I159*3.13,""))))))</f>
        <v/>
      </c>
      <c r="N159" s="278" t="str">
        <f>IF(AND(OR(E159="SEMINAR",E159="LABORATOR"),F159="LICENTA"),K159*I159*1,IF(AND(OR(E159="SEMINAR",E159="LABORATOR"),F159="MASTER"),K159*I159*1.5,IF(AND(OR(E159="SEMINAR",E159="LABORATOR"),F159="MASTER-EN"),K159*I159*1.88,IF(AND(E159="CURS",F159="LICENTA"),K159*I159*2,IF(AND(E159="CURS",F159="MASTER"),K159*I159*2.5,IF(AND(E159="CURS",F159="MASTER-EN"),K159*I159*3.13,""))))))</f>
        <v/>
      </c>
      <c r="O159" s="278" t="str">
        <f>IF(AND(OR(E159="SEMINAR",E159="LABORATOR"),F159="LICENTA"),L159*I159*1,IF(AND(OR(E159="SEMINAR",E159="LABORATOR"),F159="MASTER"),L159*I159*1.5,IF(AND(OR(E159="SEMINAR",E159="LABORATOR"),F159="MASTER-EN"),L159*I159*1.88,IF(AND(E159="CURS",F159="LICENTA"),L159*I159*2,IF(AND(E159="CURS",F159="MASTER"),L159*I159*2.5,IF(AND(E159="CURS",F159="MASTER-EN"),L159*I159*3.13,""))))))</f>
        <v/>
      </c>
      <c r="P159" s="279"/>
      <c r="Q159" s="280"/>
      <c r="R159" s="280"/>
      <c r="S159" s="280"/>
      <c r="T159" s="281" t="str">
        <f t="shared" ref="T159:T167" si="9">IF(AND(OR(E159="SEMINAR",E159="LABORATOR"),F159="LICENTA"),Q159*P159*1,IF(AND(OR(E159="SEMINAR",E159="LABORATOR"),F159="MASTER"),Q159*P159*1.5,IF(AND(OR(E159="SEMINAR",E159="LABORATOR"),F159="MASTER-EN"),Q159*P159*1.88,IF(AND(E159="CURS",F159="LICENTA"),Q159*P159*2,IF(AND(E159="CURS",F159="MASTER"),Q159*P159*2.5,IF(AND(E159="CURS",F159="MASTER-EN"),Q159*P159*3.13,""))))))</f>
        <v/>
      </c>
      <c r="U159" s="281" t="str">
        <f t="shared" ref="U159:U167" si="10">IF(AND(OR(E159="SEMINAR",E159="LABORATOR"),F159="LICENTA"),R159*P159*1,IF(AND(OR(E159="SEMINAR",E159="LABORATOR"),F159="MASTER"),R159*P159*1.5,IF(AND(OR(E159="SEMINAR",E159="LABORATOR"),F159="MASTER-EN"),R159*P159*1.88,IF(AND(E159="CURS",F159="LICENTA"),R159*P159*2,IF(AND(E159="CURS",F159="MASTER"),R159*P159*2.5,IF(AND(E159="CURS",F159="MASTER-EN"),R159*P159*3.13,""))))))</f>
        <v/>
      </c>
      <c r="V159" s="281" t="str">
        <f t="shared" ref="V159:V167" si="11">IF(AND(OR(E159="SEMINAR",E159="LABORATOR"),F159="LICENTA"),S159*P159*1,IF(AND(OR(E159="SEMINAR",E159="LABORATOR"),F159="MASTER"),S159*P159*1.5,IF(AND(OR(E159="SEMINAR",E159="LABORATOR"),F159="MASTER-EN"),S159*P159*1.88,IF(AND(E159="CURS",F159="LICENTA"),S159*P159*2,IF(AND(E159="CURS",F159="MASTER"),S159*P159*2.5,IF(AND(E159="CURS",F159="MASTER-EN"),S159*P159*3.13,""))))))</f>
        <v/>
      </c>
      <c r="AB159" s="227" t="s">
        <v>55</v>
      </c>
      <c r="AC159" s="213" t="s">
        <v>68</v>
      </c>
      <c r="AD159" s="213" t="s">
        <v>61</v>
      </c>
    </row>
    <row r="160" spans="2:30" ht="15" customHeight="1" x14ac:dyDescent="0.25">
      <c r="B160" s="38">
        <v>3</v>
      </c>
      <c r="C160" s="357"/>
      <c r="D160" s="357"/>
      <c r="E160" s="9"/>
      <c r="F160" s="10"/>
      <c r="G160" s="10"/>
      <c r="H160" s="10"/>
      <c r="I160" s="10"/>
      <c r="J160" s="277"/>
      <c r="K160" s="277"/>
      <c r="L160" s="277"/>
      <c r="M160" s="278" t="str">
        <f t="shared" ref="M160:M161" si="12">IF(AND(OR(E160="SEMINAR",E160="LABORATOR"),F160="LICENTA"),J160*I160*1,IF(AND(OR(E160="SEMINAR",E160="LABORATOR"),F160="MASTER"),J160*I160*1.5,IF(AND(OR(E160="SEMINAR",E160="LABORATOR"),F160="MASTER-EN"),J160*I160*1.88,IF(AND(E160="CURS",F160="LICENTA"),J160*I160*2,IF(AND(E160="CURS",F160="MASTER"),J160*I160*2.5,IF(AND(E160="CURS",F160="MASTER-EN"),J160*I160*3.13,""))))))</f>
        <v/>
      </c>
      <c r="N160" s="278" t="str">
        <f t="shared" ref="N160:N167" si="13">IF(AND(OR(E160="SEMINAR",E160="LABORATOR"),F160="LICENTA"),K160*I160*1,IF(AND(OR(E160="SEMINAR",E160="LABORATOR"),F160="MASTER"),K160*I160*1.5,IF(AND(OR(E160="SEMINAR",E160="LABORATOR"),F160="MASTER-EN"),K160*I160*1.88,IF(AND(E160="CURS",F160="LICENTA"),K160*I160*2,IF(AND(E160="CURS",F160="MASTER"),K160*I160*2.5,IF(AND(E160="CURS",F160="MASTER-EN"),K160*I160*3.13,""))))))</f>
        <v/>
      </c>
      <c r="O160" s="278" t="str">
        <f t="shared" ref="O160:O167" si="14">IF(AND(OR(E160="SEMINAR",E160="LABORATOR"),F160="LICENTA"),L160*I160*1,IF(AND(OR(E160="SEMINAR",E160="LABORATOR"),F160="MASTER"),L160*I160*1.5,IF(AND(OR(E160="SEMINAR",E160="LABORATOR"),F160="MASTER-EN"),L160*I160*1.88,IF(AND(E160="CURS",F160="LICENTA"),L160*I160*2,IF(AND(E160="CURS",F160="MASTER"),L160*I160*2.5,IF(AND(E160="CURS",F160="MASTER-EN"),L160*I160*3.13,""))))))</f>
        <v/>
      </c>
      <c r="P160" s="279"/>
      <c r="Q160" s="280"/>
      <c r="R160" s="280"/>
      <c r="S160" s="280"/>
      <c r="T160" s="281" t="str">
        <f t="shared" si="9"/>
        <v/>
      </c>
      <c r="U160" s="281" t="str">
        <f t="shared" si="10"/>
        <v/>
      </c>
      <c r="V160" s="281" t="str">
        <f t="shared" si="11"/>
        <v/>
      </c>
      <c r="AB160" s="227" t="s">
        <v>80</v>
      </c>
      <c r="AC160" s="213" t="s">
        <v>60</v>
      </c>
      <c r="AD160" s="213" t="s">
        <v>65</v>
      </c>
    </row>
    <row r="161" spans="2:30" ht="15" customHeight="1" x14ac:dyDescent="0.25">
      <c r="B161" s="38">
        <v>4</v>
      </c>
      <c r="C161" s="357"/>
      <c r="D161" s="357"/>
      <c r="E161" s="9"/>
      <c r="F161" s="10"/>
      <c r="G161" s="10"/>
      <c r="H161" s="10"/>
      <c r="I161" s="10"/>
      <c r="J161" s="277"/>
      <c r="K161" s="277"/>
      <c r="L161" s="277"/>
      <c r="M161" s="278" t="str">
        <f t="shared" si="12"/>
        <v/>
      </c>
      <c r="N161" s="278" t="str">
        <f t="shared" si="13"/>
        <v/>
      </c>
      <c r="O161" s="278" t="str">
        <f t="shared" si="14"/>
        <v/>
      </c>
      <c r="P161" s="279"/>
      <c r="Q161" s="280"/>
      <c r="R161" s="280"/>
      <c r="S161" s="280"/>
      <c r="T161" s="281" t="str">
        <f t="shared" si="9"/>
        <v/>
      </c>
      <c r="U161" s="281" t="str">
        <f t="shared" si="10"/>
        <v/>
      </c>
      <c r="V161" s="281" t="str">
        <f t="shared" si="11"/>
        <v/>
      </c>
      <c r="AC161" s="213" t="s">
        <v>69</v>
      </c>
      <c r="AD161" s="213" t="s">
        <v>81</v>
      </c>
    </row>
    <row r="162" spans="2:30" ht="15" customHeight="1" x14ac:dyDescent="0.25">
      <c r="B162" s="38">
        <v>5</v>
      </c>
      <c r="C162" s="357"/>
      <c r="D162" s="357"/>
      <c r="E162" s="9"/>
      <c r="F162" s="10"/>
      <c r="G162" s="10"/>
      <c r="H162" s="10"/>
      <c r="I162" s="10"/>
      <c r="J162" s="277"/>
      <c r="K162" s="277"/>
      <c r="L162" s="277"/>
      <c r="M162" s="278" t="str">
        <f>IF(AND(OR(E162="SEMINAR",E162="LABORATOR"),F162="LICENTA"),J162*I162*1,IF(AND(OR(E162="SEMINAR",E162="LABORATOR"),F162="MASTER"),J162*I162*1.5,IF(AND(OR(E162="SEMINAR",E162="LABORATOR"),F162="MASTER-EN"),J162*I162*1.88,IF(AND(E162="CURS",F162="LICENTA"),J162*I162*2,IF(AND(E162="CURS",F162="MASTER"),J162*I162*2.5,IF(AND(E162="CURS",F162="MASTER-EN"),J162*I162*3.13,""))))))</f>
        <v/>
      </c>
      <c r="N162" s="278" t="str">
        <f t="shared" si="13"/>
        <v/>
      </c>
      <c r="O162" s="278" t="str">
        <f t="shared" si="14"/>
        <v/>
      </c>
      <c r="P162" s="279"/>
      <c r="Q162" s="280"/>
      <c r="R162" s="280"/>
      <c r="S162" s="280"/>
      <c r="T162" s="281" t="str">
        <f t="shared" si="9"/>
        <v/>
      </c>
      <c r="U162" s="281" t="str">
        <f t="shared" si="10"/>
        <v/>
      </c>
      <c r="V162" s="281" t="str">
        <f t="shared" si="11"/>
        <v/>
      </c>
      <c r="AB162" s="213"/>
      <c r="AC162" s="213" t="s">
        <v>387</v>
      </c>
      <c r="AD162" s="213"/>
    </row>
    <row r="163" spans="2:30" ht="15" customHeight="1" x14ac:dyDescent="0.25">
      <c r="B163" s="38">
        <v>6</v>
      </c>
      <c r="C163" s="357"/>
      <c r="D163" s="357"/>
      <c r="E163" s="9"/>
      <c r="F163" s="10"/>
      <c r="G163" s="10"/>
      <c r="H163" s="10"/>
      <c r="I163" s="10"/>
      <c r="J163" s="277"/>
      <c r="K163" s="277"/>
      <c r="L163" s="277"/>
      <c r="M163" s="278" t="str">
        <f t="shared" ref="M163:M167" si="15">IF(AND(OR(E163="SEMINAR",E163="LABORATOR"),F163="LICENTA"),J163*I163*1,IF(AND(OR(E163="SEMINAR",E163="LABORATOR"),F163="MASTER"),J163*I163*1.5,IF(AND(OR(E163="SEMINAR",E163="LABORATOR"),F163="MASTER-EN"),J163*I163*1.88,IF(AND(E163="CURS",F163="LICENTA"),J163*I163*2,IF(AND(E163="CURS",F163="MASTER"),J163*I163*2.5,IF(AND(E163="CURS",F163="MASTER-EN"),J163*I163*3.13,""))))))</f>
        <v/>
      </c>
      <c r="N163" s="278" t="str">
        <f t="shared" si="13"/>
        <v/>
      </c>
      <c r="O163" s="278" t="str">
        <f t="shared" si="14"/>
        <v/>
      </c>
      <c r="P163" s="279"/>
      <c r="Q163" s="280"/>
      <c r="R163" s="280"/>
      <c r="S163" s="280"/>
      <c r="T163" s="281" t="str">
        <f t="shared" si="9"/>
        <v/>
      </c>
      <c r="U163" s="281" t="str">
        <f t="shared" si="10"/>
        <v/>
      </c>
      <c r="V163" s="281" t="str">
        <f t="shared" si="11"/>
        <v/>
      </c>
      <c r="AB163" s="213"/>
      <c r="AC163" s="213" t="s">
        <v>388</v>
      </c>
      <c r="AD163" s="213"/>
    </row>
    <row r="164" spans="2:30" ht="15" customHeight="1" x14ac:dyDescent="0.25">
      <c r="B164" s="38">
        <v>7</v>
      </c>
      <c r="C164" s="357"/>
      <c r="D164" s="357"/>
      <c r="E164" s="9"/>
      <c r="F164" s="10"/>
      <c r="G164" s="10"/>
      <c r="H164" s="10"/>
      <c r="I164" s="10"/>
      <c r="J164" s="277"/>
      <c r="K164" s="277"/>
      <c r="L164" s="277"/>
      <c r="M164" s="278" t="str">
        <f t="shared" si="15"/>
        <v/>
      </c>
      <c r="N164" s="278" t="str">
        <f t="shared" si="13"/>
        <v/>
      </c>
      <c r="O164" s="278" t="str">
        <f t="shared" si="14"/>
        <v/>
      </c>
      <c r="P164" s="279"/>
      <c r="Q164" s="280"/>
      <c r="R164" s="280"/>
      <c r="S164" s="280"/>
      <c r="T164" s="281" t="str">
        <f t="shared" si="9"/>
        <v/>
      </c>
      <c r="U164" s="281" t="str">
        <f t="shared" si="10"/>
        <v/>
      </c>
      <c r="V164" s="281" t="str">
        <f t="shared" si="11"/>
        <v/>
      </c>
      <c r="AB164" s="213"/>
      <c r="AC164" s="213" t="s">
        <v>389</v>
      </c>
      <c r="AD164" s="213"/>
    </row>
    <row r="165" spans="2:30" ht="15" customHeight="1" x14ac:dyDescent="0.25">
      <c r="B165" s="38">
        <v>8</v>
      </c>
      <c r="C165" s="357"/>
      <c r="D165" s="357"/>
      <c r="E165" s="9"/>
      <c r="F165" s="10"/>
      <c r="G165" s="10"/>
      <c r="H165" s="10"/>
      <c r="I165" s="10"/>
      <c r="J165" s="277"/>
      <c r="K165" s="277"/>
      <c r="L165" s="277"/>
      <c r="M165" s="278" t="str">
        <f t="shared" si="15"/>
        <v/>
      </c>
      <c r="N165" s="278" t="str">
        <f t="shared" si="13"/>
        <v/>
      </c>
      <c r="O165" s="278" t="str">
        <f t="shared" si="14"/>
        <v/>
      </c>
      <c r="P165" s="279"/>
      <c r="Q165" s="280"/>
      <c r="R165" s="280"/>
      <c r="S165" s="280"/>
      <c r="T165" s="281" t="str">
        <f t="shared" si="9"/>
        <v/>
      </c>
      <c r="U165" s="281" t="str">
        <f t="shared" si="10"/>
        <v/>
      </c>
      <c r="V165" s="281" t="str">
        <f t="shared" si="11"/>
        <v/>
      </c>
      <c r="AB165" s="213"/>
      <c r="AC165" s="213" t="s">
        <v>390</v>
      </c>
      <c r="AD165" s="213"/>
    </row>
    <row r="166" spans="2:30" ht="15" customHeight="1" x14ac:dyDescent="0.25">
      <c r="B166" s="38">
        <v>9</v>
      </c>
      <c r="C166" s="357"/>
      <c r="D166" s="357"/>
      <c r="E166" s="9"/>
      <c r="F166" s="10"/>
      <c r="G166" s="10"/>
      <c r="H166" s="10"/>
      <c r="I166" s="10"/>
      <c r="J166" s="277"/>
      <c r="K166" s="277"/>
      <c r="L166" s="277"/>
      <c r="M166" s="278" t="str">
        <f t="shared" si="15"/>
        <v/>
      </c>
      <c r="N166" s="278" t="str">
        <f t="shared" si="13"/>
        <v/>
      </c>
      <c r="O166" s="278" t="str">
        <f t="shared" si="14"/>
        <v/>
      </c>
      <c r="P166" s="279"/>
      <c r="Q166" s="280"/>
      <c r="R166" s="280"/>
      <c r="S166" s="280"/>
      <c r="T166" s="281" t="str">
        <f t="shared" si="9"/>
        <v/>
      </c>
      <c r="U166" s="281" t="str">
        <f t="shared" si="10"/>
        <v/>
      </c>
      <c r="V166" s="281" t="str">
        <f t="shared" si="11"/>
        <v/>
      </c>
      <c r="AB166" s="213"/>
      <c r="AC166" s="213" t="s">
        <v>391</v>
      </c>
      <c r="AD166" s="213"/>
    </row>
    <row r="167" spans="2:30" ht="15" customHeight="1" x14ac:dyDescent="0.25">
      <c r="B167" s="38">
        <v>10</v>
      </c>
      <c r="C167" s="357"/>
      <c r="D167" s="357"/>
      <c r="E167" s="9"/>
      <c r="F167" s="10"/>
      <c r="G167" s="10"/>
      <c r="H167" s="10"/>
      <c r="I167" s="10"/>
      <c r="J167" s="277"/>
      <c r="K167" s="277"/>
      <c r="L167" s="277"/>
      <c r="M167" s="278" t="str">
        <f t="shared" si="15"/>
        <v/>
      </c>
      <c r="N167" s="278" t="str">
        <f t="shared" si="13"/>
        <v/>
      </c>
      <c r="O167" s="278" t="str">
        <f t="shared" si="14"/>
        <v/>
      </c>
      <c r="P167" s="279"/>
      <c r="Q167" s="280"/>
      <c r="R167" s="280"/>
      <c r="S167" s="280"/>
      <c r="T167" s="281" t="str">
        <f t="shared" si="9"/>
        <v/>
      </c>
      <c r="U167" s="281" t="str">
        <f t="shared" si="10"/>
        <v/>
      </c>
      <c r="V167" s="281" t="str">
        <f t="shared" si="11"/>
        <v/>
      </c>
      <c r="AB167" s="213"/>
      <c r="AC167" s="213" t="s">
        <v>392</v>
      </c>
      <c r="AD167" s="213"/>
    </row>
    <row r="168" spans="2:30" ht="14.25" customHeight="1" x14ac:dyDescent="0.2">
      <c r="B168" s="554" t="s">
        <v>33</v>
      </c>
      <c r="C168" s="555"/>
      <c r="D168" s="555"/>
      <c r="E168" s="555"/>
      <c r="F168" s="555"/>
      <c r="G168" s="555"/>
      <c r="H168" s="555"/>
      <c r="I168" s="555"/>
      <c r="J168" s="555"/>
      <c r="K168" s="555"/>
      <c r="L168" s="556"/>
      <c r="M168" s="72">
        <f>SUM(M158:M167)</f>
        <v>0</v>
      </c>
      <c r="N168" s="72">
        <f>SUM(N158:N167)</f>
        <v>0</v>
      </c>
      <c r="O168" s="72">
        <f>SUM(O158:O167)</f>
        <v>0</v>
      </c>
      <c r="P168" s="590"/>
      <c r="Q168" s="591"/>
      <c r="R168" s="591"/>
      <c r="S168" s="592"/>
      <c r="T168" s="73">
        <f>SUM(T158:T167)</f>
        <v>0</v>
      </c>
      <c r="U168" s="73">
        <f>SUM(U158:U167)</f>
        <v>0</v>
      </c>
      <c r="V168" s="73">
        <f>SUM(V158:V167)</f>
        <v>0</v>
      </c>
      <c r="X168" s="228"/>
      <c r="Y168" s="228"/>
      <c r="Z168" s="228"/>
      <c r="AC168" s="213" t="s">
        <v>393</v>
      </c>
    </row>
    <row r="169" spans="2:30" ht="15.75" customHeight="1" x14ac:dyDescent="0.2">
      <c r="C169" s="396" t="s">
        <v>154</v>
      </c>
      <c r="D169" s="396"/>
      <c r="E169" s="396"/>
      <c r="F169" s="396"/>
      <c r="G169" s="396"/>
      <c r="H169" s="396"/>
      <c r="I169" s="396"/>
      <c r="J169" s="396"/>
      <c r="K169" s="396"/>
      <c r="L169" s="396"/>
      <c r="M169" s="396"/>
      <c r="N169" s="396"/>
      <c r="O169" s="396"/>
      <c r="W169" s="228"/>
      <c r="X169" s="228"/>
      <c r="Y169" s="228"/>
      <c r="AC169" s="213" t="s">
        <v>394</v>
      </c>
    </row>
    <row r="170" spans="2:30" ht="15.75" customHeight="1" x14ac:dyDescent="0.2">
      <c r="B170" s="18"/>
      <c r="C170" s="396"/>
      <c r="D170" s="396"/>
      <c r="E170" s="396"/>
      <c r="F170" s="396"/>
      <c r="G170" s="396"/>
      <c r="H170" s="396"/>
      <c r="I170" s="396"/>
      <c r="J170" s="396"/>
      <c r="K170" s="396"/>
      <c r="L170" s="396"/>
      <c r="M170" s="396"/>
      <c r="N170" s="396"/>
      <c r="O170" s="396"/>
      <c r="W170" s="228"/>
      <c r="X170" s="228"/>
      <c r="Y170" s="228"/>
      <c r="AC170" s="213" t="s">
        <v>395</v>
      </c>
    </row>
    <row r="171" spans="2:30" ht="15.75" customHeight="1" x14ac:dyDescent="0.2">
      <c r="B171" s="18"/>
      <c r="C171" s="396"/>
      <c r="D171" s="396"/>
      <c r="E171" s="396"/>
      <c r="F171" s="396"/>
      <c r="G171" s="396"/>
      <c r="H171" s="396"/>
      <c r="I171" s="396"/>
      <c r="J171" s="396"/>
      <c r="K171" s="396"/>
      <c r="L171" s="396"/>
      <c r="M171" s="396"/>
      <c r="N171" s="396"/>
      <c r="O171" s="396"/>
      <c r="W171" s="228"/>
      <c r="X171" s="228"/>
      <c r="Y171" s="228"/>
      <c r="AC171" s="213" t="s">
        <v>396</v>
      </c>
    </row>
    <row r="172" spans="2:30" ht="15.75" customHeight="1" x14ac:dyDescent="0.25">
      <c r="B172" s="18"/>
      <c r="C172" s="60"/>
      <c r="D172" s="60"/>
      <c r="E172" s="60"/>
      <c r="F172" s="60"/>
      <c r="G172" s="60"/>
      <c r="H172" s="60"/>
      <c r="I172" s="60"/>
      <c r="J172" s="60"/>
      <c r="K172" s="60"/>
      <c r="L172" s="60"/>
      <c r="M172" s="60"/>
      <c r="N172" s="60"/>
      <c r="O172" s="60"/>
      <c r="W172" s="228"/>
      <c r="X172" s="228"/>
      <c r="Y172" s="228"/>
      <c r="AC172" s="213" t="s">
        <v>103</v>
      </c>
    </row>
    <row r="173" spans="2:30" ht="24.75" customHeight="1" x14ac:dyDescent="0.2">
      <c r="B173" s="18"/>
      <c r="C173" s="397" t="s">
        <v>156</v>
      </c>
      <c r="D173" s="397"/>
      <c r="E173" s="397"/>
      <c r="F173" s="397"/>
      <c r="G173" s="397"/>
      <c r="H173" s="397"/>
      <c r="I173" s="397"/>
      <c r="J173" s="397"/>
      <c r="K173" s="397"/>
      <c r="L173" s="397"/>
      <c r="M173" s="397"/>
      <c r="N173" s="397"/>
      <c r="W173" s="228"/>
      <c r="X173" s="228"/>
      <c r="Y173" s="228"/>
    </row>
    <row r="174" spans="2:30" ht="13.5" customHeight="1" x14ac:dyDescent="0.2">
      <c r="B174" s="18"/>
      <c r="C174" s="364" t="s">
        <v>9</v>
      </c>
      <c r="D174" s="361"/>
      <c r="E174" s="361"/>
      <c r="F174" s="364" t="s">
        <v>10</v>
      </c>
      <c r="G174" s="364"/>
      <c r="W174" s="228"/>
      <c r="X174" s="228"/>
      <c r="Y174" s="228"/>
    </row>
    <row r="175" spans="2:30" ht="15" customHeight="1" x14ac:dyDescent="0.2">
      <c r="C175" s="364"/>
      <c r="D175" s="361"/>
      <c r="E175" s="361"/>
      <c r="F175" s="189" t="s">
        <v>11</v>
      </c>
      <c r="G175" s="189" t="s">
        <v>12</v>
      </c>
      <c r="W175" s="228"/>
      <c r="X175" s="228"/>
      <c r="Y175" s="228"/>
    </row>
    <row r="176" spans="2:30" ht="15" customHeight="1" x14ac:dyDescent="0.2">
      <c r="C176" s="360" t="s">
        <v>13</v>
      </c>
      <c r="D176" s="361"/>
      <c r="E176" s="361"/>
      <c r="F176" s="74">
        <v>2</v>
      </c>
      <c r="G176" s="74" t="s">
        <v>14</v>
      </c>
      <c r="W176" s="228"/>
      <c r="X176" s="228"/>
      <c r="Y176" s="228"/>
    </row>
    <row r="177" spans="2:26" ht="15" customHeight="1" x14ac:dyDescent="0.2">
      <c r="C177" s="360" t="s">
        <v>15</v>
      </c>
      <c r="D177" s="361"/>
      <c r="E177" s="361"/>
      <c r="F177" s="74" t="s">
        <v>14</v>
      </c>
      <c r="G177" s="74" t="s">
        <v>16</v>
      </c>
      <c r="W177" s="228"/>
      <c r="X177" s="228"/>
      <c r="Y177" s="228"/>
    </row>
    <row r="178" spans="2:26" ht="15" customHeight="1" x14ac:dyDescent="0.2">
      <c r="C178" s="360" t="s">
        <v>17</v>
      </c>
      <c r="D178" s="361"/>
      <c r="E178" s="361"/>
      <c r="F178" s="74">
        <v>1</v>
      </c>
      <c r="G178" s="74" t="s">
        <v>18</v>
      </c>
      <c r="W178" s="228"/>
      <c r="X178" s="228"/>
      <c r="Y178" s="228"/>
    </row>
    <row r="179" spans="2:26" ht="15" customHeight="1" x14ac:dyDescent="0.2">
      <c r="C179" s="360" t="s">
        <v>19</v>
      </c>
      <c r="D179" s="361"/>
      <c r="E179" s="361"/>
      <c r="F179" s="74" t="s">
        <v>20</v>
      </c>
      <c r="G179" s="74" t="s">
        <v>21</v>
      </c>
      <c r="W179" s="228"/>
      <c r="X179" s="228"/>
      <c r="Y179" s="228"/>
    </row>
    <row r="180" spans="2:26" ht="15" customHeight="1" x14ac:dyDescent="0.2">
      <c r="C180" s="365" t="s">
        <v>106</v>
      </c>
      <c r="D180" s="366"/>
      <c r="E180" s="367"/>
      <c r="F180" s="358" t="s">
        <v>109</v>
      </c>
      <c r="G180" s="359"/>
      <c r="W180" s="228"/>
      <c r="X180" s="228"/>
      <c r="Y180" s="228"/>
    </row>
    <row r="181" spans="2:26" ht="15" customHeight="1" x14ac:dyDescent="0.2">
      <c r="C181" s="360" t="s">
        <v>22</v>
      </c>
      <c r="D181" s="361"/>
      <c r="E181" s="361"/>
      <c r="F181" s="74">
        <v>1</v>
      </c>
      <c r="G181" s="74" t="s">
        <v>18</v>
      </c>
      <c r="W181" s="228"/>
      <c r="X181" s="228"/>
      <c r="Y181" s="228"/>
    </row>
    <row r="182" spans="2:26" ht="15" customHeight="1" x14ac:dyDescent="0.2">
      <c r="C182" s="360" t="s">
        <v>23</v>
      </c>
      <c r="D182" s="361"/>
      <c r="E182" s="361"/>
      <c r="F182" s="74" t="s">
        <v>20</v>
      </c>
      <c r="G182" s="75" t="s">
        <v>21</v>
      </c>
      <c r="W182" s="229"/>
      <c r="X182" s="229"/>
      <c r="Y182" s="229"/>
    </row>
    <row r="183" spans="2:26" ht="15" customHeight="1" x14ac:dyDescent="0.2">
      <c r="C183" s="360" t="s">
        <v>24</v>
      </c>
      <c r="D183" s="361"/>
      <c r="E183" s="361"/>
      <c r="F183" s="74">
        <v>1</v>
      </c>
      <c r="G183" s="74" t="s">
        <v>18</v>
      </c>
      <c r="W183" s="229"/>
      <c r="X183" s="229"/>
      <c r="Y183" s="229"/>
    </row>
    <row r="184" spans="2:26" ht="15" customHeight="1" x14ac:dyDescent="0.2">
      <c r="C184" s="360" t="s">
        <v>25</v>
      </c>
      <c r="D184" s="361"/>
      <c r="E184" s="361"/>
      <c r="F184" s="74" t="s">
        <v>20</v>
      </c>
      <c r="G184" s="74" t="s">
        <v>21</v>
      </c>
      <c r="W184" s="229"/>
      <c r="X184" s="229"/>
      <c r="Y184" s="229"/>
    </row>
    <row r="185" spans="2:26" ht="15" customHeight="1" x14ac:dyDescent="0.2">
      <c r="C185" s="360" t="s">
        <v>26</v>
      </c>
      <c r="D185" s="361"/>
      <c r="E185" s="361"/>
      <c r="F185" s="74">
        <v>1</v>
      </c>
      <c r="G185" s="74" t="s">
        <v>18</v>
      </c>
      <c r="W185" s="229"/>
      <c r="X185" s="229"/>
      <c r="Y185" s="229"/>
    </row>
    <row r="186" spans="2:26" ht="15" customHeight="1" x14ac:dyDescent="0.2">
      <c r="C186" s="360" t="s">
        <v>27</v>
      </c>
      <c r="D186" s="361"/>
      <c r="E186" s="361"/>
      <c r="F186" s="74" t="s">
        <v>20</v>
      </c>
      <c r="G186" s="74" t="s">
        <v>21</v>
      </c>
      <c r="W186" s="229"/>
      <c r="X186" s="229"/>
      <c r="Y186" s="229"/>
    </row>
    <row r="187" spans="2:26" ht="15" customHeight="1" x14ac:dyDescent="0.2">
      <c r="B187" s="206"/>
      <c r="C187" s="107" t="s">
        <v>155</v>
      </c>
      <c r="D187" s="230"/>
      <c r="E187" s="230"/>
      <c r="F187" s="230"/>
      <c r="G187" s="230"/>
      <c r="H187" s="206"/>
      <c r="I187" s="206"/>
      <c r="J187" s="206"/>
      <c r="W187" s="229"/>
      <c r="X187" s="229"/>
      <c r="Y187" s="229"/>
    </row>
    <row r="188" spans="2:26" ht="15" customHeight="1" x14ac:dyDescent="0.2">
      <c r="B188" s="206"/>
      <c r="C188" s="206"/>
      <c r="D188" s="206"/>
      <c r="E188" s="206"/>
      <c r="F188" s="206"/>
      <c r="G188" s="206"/>
      <c r="H188" s="206"/>
      <c r="I188" s="206"/>
      <c r="J188" s="206"/>
      <c r="W188" s="229"/>
      <c r="X188" s="229"/>
      <c r="Y188" s="229"/>
    </row>
    <row r="189" spans="2:26" ht="36" customHeight="1" x14ac:dyDescent="0.2">
      <c r="C189" s="490" t="s">
        <v>376</v>
      </c>
      <c r="D189" s="459"/>
      <c r="E189" s="459"/>
      <c r="F189" s="459"/>
      <c r="G189" s="459"/>
      <c r="H189" s="459"/>
      <c r="I189" s="459"/>
      <c r="J189" s="459"/>
      <c r="W189" s="229"/>
      <c r="X189" s="229"/>
      <c r="Y189" s="229"/>
      <c r="Z189" s="206"/>
    </row>
    <row r="190" spans="2:26" ht="15.75" customHeight="1" x14ac:dyDescent="0.2">
      <c r="B190" s="434" t="s">
        <v>28</v>
      </c>
      <c r="C190" s="384" t="s">
        <v>157</v>
      </c>
      <c r="D190" s="384" t="s">
        <v>34</v>
      </c>
      <c r="E190" s="384" t="s">
        <v>35</v>
      </c>
      <c r="F190" s="384" t="s">
        <v>36</v>
      </c>
      <c r="G190" s="513" t="s">
        <v>124</v>
      </c>
      <c r="H190" s="514"/>
      <c r="I190" s="515"/>
      <c r="J190" s="101"/>
      <c r="K190" s="100" t="s">
        <v>125</v>
      </c>
      <c r="L190" s="231"/>
      <c r="M190" s="347" t="s">
        <v>182</v>
      </c>
      <c r="N190" s="109"/>
      <c r="W190" s="206"/>
      <c r="X190" s="227" t="s">
        <v>202</v>
      </c>
      <c r="Y190" s="206"/>
    </row>
    <row r="191" spans="2:26" ht="15.75" customHeight="1" x14ac:dyDescent="0.2">
      <c r="B191" s="435"/>
      <c r="C191" s="385"/>
      <c r="D191" s="385"/>
      <c r="E191" s="385"/>
      <c r="F191" s="385"/>
      <c r="G191" s="619" t="s">
        <v>142</v>
      </c>
      <c r="H191" s="620"/>
      <c r="I191" s="620"/>
      <c r="J191" s="620"/>
      <c r="K191" s="620"/>
      <c r="L191" s="621"/>
      <c r="M191" s="347"/>
      <c r="N191" s="109"/>
      <c r="U191" s="206"/>
      <c r="V191" s="206"/>
      <c r="W191" s="206"/>
      <c r="X191" s="227" t="s">
        <v>203</v>
      </c>
    </row>
    <row r="192" spans="2:26" ht="15.75" customHeight="1" x14ac:dyDescent="0.2">
      <c r="B192" s="436"/>
      <c r="C192" s="386"/>
      <c r="D192" s="386"/>
      <c r="E192" s="386"/>
      <c r="F192" s="386"/>
      <c r="G192" s="92" t="s">
        <v>111</v>
      </c>
      <c r="H192" s="92" t="s">
        <v>112</v>
      </c>
      <c r="I192" s="92" t="s">
        <v>113</v>
      </c>
      <c r="J192" s="198" t="s">
        <v>111</v>
      </c>
      <c r="K192" s="198" t="s">
        <v>112</v>
      </c>
      <c r="L192" s="198" t="s">
        <v>113</v>
      </c>
      <c r="M192" s="347"/>
      <c r="N192" s="109"/>
      <c r="U192" s="206"/>
      <c r="V192" s="206"/>
      <c r="W192" s="206"/>
    </row>
    <row r="193" spans="2:23" ht="15" customHeight="1" x14ac:dyDescent="0.2">
      <c r="B193" s="20">
        <v>1</v>
      </c>
      <c r="C193" s="282"/>
      <c r="D193" s="2"/>
      <c r="E193" s="283"/>
      <c r="F193" s="2"/>
      <c r="G193" s="150"/>
      <c r="H193" s="150"/>
      <c r="I193" s="150"/>
      <c r="J193" s="150"/>
      <c r="K193" s="150"/>
      <c r="L193" s="150"/>
      <c r="M193" s="76"/>
      <c r="N193" s="215"/>
      <c r="U193" s="206"/>
      <c r="V193" s="206"/>
      <c r="W193" s="206"/>
    </row>
    <row r="194" spans="2:23" ht="15" customHeight="1" x14ac:dyDescent="0.2">
      <c r="B194" s="20">
        <v>2</v>
      </c>
      <c r="C194" s="282"/>
      <c r="D194" s="2"/>
      <c r="E194" s="283"/>
      <c r="F194" s="2"/>
      <c r="G194" s="150"/>
      <c r="H194" s="150"/>
      <c r="I194" s="150"/>
      <c r="J194" s="150"/>
      <c r="K194" s="150"/>
      <c r="L194" s="150"/>
      <c r="M194" s="76"/>
      <c r="N194" s="215"/>
      <c r="U194" s="206"/>
      <c r="V194" s="206"/>
    </row>
    <row r="195" spans="2:23" ht="15" customHeight="1" x14ac:dyDescent="0.2">
      <c r="B195" s="20">
        <v>3</v>
      </c>
      <c r="C195" s="282"/>
      <c r="D195" s="2"/>
      <c r="E195" s="283"/>
      <c r="F195" s="2"/>
      <c r="G195" s="150"/>
      <c r="H195" s="150"/>
      <c r="I195" s="150"/>
      <c r="J195" s="150"/>
      <c r="K195" s="150"/>
      <c r="L195" s="150"/>
      <c r="M195" s="76"/>
      <c r="N195" s="215"/>
      <c r="U195" s="206"/>
      <c r="V195" s="206"/>
    </row>
    <row r="196" spans="2:23" ht="15" customHeight="1" x14ac:dyDescent="0.2">
      <c r="B196" s="20">
        <v>4</v>
      </c>
      <c r="C196" s="282"/>
      <c r="D196" s="2"/>
      <c r="E196" s="283"/>
      <c r="F196" s="2"/>
      <c r="G196" s="150"/>
      <c r="H196" s="150"/>
      <c r="I196" s="150"/>
      <c r="J196" s="150"/>
      <c r="K196" s="150"/>
      <c r="L196" s="150"/>
      <c r="M196" s="76"/>
      <c r="N196" s="215"/>
    </row>
    <row r="197" spans="2:23" ht="15" customHeight="1" x14ac:dyDescent="0.2">
      <c r="B197" s="20">
        <v>5</v>
      </c>
      <c r="C197" s="282"/>
      <c r="D197" s="2"/>
      <c r="E197" s="283"/>
      <c r="F197" s="2"/>
      <c r="G197" s="150"/>
      <c r="H197" s="150"/>
      <c r="I197" s="150"/>
      <c r="J197" s="150"/>
      <c r="K197" s="150"/>
      <c r="L197" s="150"/>
      <c r="M197" s="76"/>
      <c r="N197" s="215"/>
    </row>
    <row r="198" spans="2:23" ht="15" customHeight="1" x14ac:dyDescent="0.2">
      <c r="B198" s="20">
        <v>6</v>
      </c>
      <c r="C198" s="282"/>
      <c r="D198" s="2"/>
      <c r="E198" s="283"/>
      <c r="F198" s="2"/>
      <c r="G198" s="150"/>
      <c r="H198" s="150"/>
      <c r="I198" s="150"/>
      <c r="J198" s="150"/>
      <c r="K198" s="150"/>
      <c r="L198" s="150"/>
      <c r="M198" s="76"/>
      <c r="N198" s="215"/>
    </row>
    <row r="199" spans="2:23" ht="15" customHeight="1" x14ac:dyDescent="0.2">
      <c r="B199" s="20">
        <v>7</v>
      </c>
      <c r="C199" s="282"/>
      <c r="D199" s="2"/>
      <c r="E199" s="283"/>
      <c r="F199" s="2"/>
      <c r="G199" s="150"/>
      <c r="H199" s="150"/>
      <c r="I199" s="150"/>
      <c r="J199" s="150"/>
      <c r="K199" s="150"/>
      <c r="L199" s="150"/>
      <c r="M199" s="76"/>
      <c r="N199" s="215"/>
    </row>
    <row r="200" spans="2:23" ht="15" customHeight="1" x14ac:dyDescent="0.2">
      <c r="B200" s="20">
        <v>8</v>
      </c>
      <c r="C200" s="282"/>
      <c r="D200" s="2"/>
      <c r="E200" s="283"/>
      <c r="F200" s="2"/>
      <c r="G200" s="150"/>
      <c r="H200" s="150"/>
      <c r="I200" s="150"/>
      <c r="J200" s="150"/>
      <c r="K200" s="150"/>
      <c r="L200" s="150"/>
      <c r="M200" s="76"/>
      <c r="N200" s="215"/>
    </row>
    <row r="201" spans="2:23" ht="15" customHeight="1" x14ac:dyDescent="0.2">
      <c r="B201" s="20">
        <v>9</v>
      </c>
      <c r="C201" s="282"/>
      <c r="D201" s="2"/>
      <c r="E201" s="283"/>
      <c r="F201" s="2"/>
      <c r="G201" s="150"/>
      <c r="H201" s="150"/>
      <c r="I201" s="150"/>
      <c r="J201" s="150"/>
      <c r="K201" s="150"/>
      <c r="L201" s="150"/>
      <c r="M201" s="76"/>
      <c r="N201" s="215"/>
    </row>
    <row r="202" spans="2:23" ht="15" customHeight="1" x14ac:dyDescent="0.2">
      <c r="B202" s="20">
        <v>10</v>
      </c>
      <c r="C202" s="282"/>
      <c r="D202" s="2"/>
      <c r="E202" s="283"/>
      <c r="F202" s="2"/>
      <c r="G202" s="150"/>
      <c r="H202" s="150"/>
      <c r="I202" s="150"/>
      <c r="J202" s="150"/>
      <c r="K202" s="150"/>
      <c r="L202" s="150"/>
      <c r="M202" s="76"/>
      <c r="N202" s="215"/>
    </row>
    <row r="203" spans="2:23" ht="14.25" customHeight="1" x14ac:dyDescent="0.2">
      <c r="B203" s="531" t="s">
        <v>33</v>
      </c>
      <c r="C203" s="532"/>
      <c r="D203" s="532"/>
      <c r="E203" s="532"/>
      <c r="F203" s="623"/>
      <c r="G203" s="163">
        <f t="shared" ref="G203:L203" si="16">SUM(G193:G202)</f>
        <v>0</v>
      </c>
      <c r="H203" s="163">
        <f t="shared" si="16"/>
        <v>0</v>
      </c>
      <c r="I203" s="163">
        <f t="shared" si="16"/>
        <v>0</v>
      </c>
      <c r="J203" s="164">
        <f t="shared" si="16"/>
        <v>0</v>
      </c>
      <c r="K203" s="164">
        <f t="shared" si="16"/>
        <v>0</v>
      </c>
      <c r="L203" s="164">
        <f t="shared" si="16"/>
        <v>0</v>
      </c>
      <c r="M203" s="232"/>
      <c r="N203" s="210"/>
    </row>
    <row r="204" spans="2:23" x14ac:dyDescent="0.2">
      <c r="C204" s="596" t="s">
        <v>377</v>
      </c>
      <c r="D204" s="597"/>
      <c r="E204" s="597"/>
      <c r="F204" s="597"/>
      <c r="G204" s="597"/>
      <c r="H204" s="597"/>
      <c r="I204" s="597"/>
      <c r="J204" s="597"/>
    </row>
    <row r="205" spans="2:23" s="206" customFormat="1" x14ac:dyDescent="0.2">
      <c r="C205" s="622" t="s">
        <v>378</v>
      </c>
      <c r="D205" s="370"/>
      <c r="E205" s="370"/>
      <c r="F205" s="370"/>
      <c r="G205" s="370"/>
      <c r="H205" s="370"/>
      <c r="I205" s="370"/>
      <c r="J205" s="370"/>
    </row>
    <row r="206" spans="2:23" ht="13.5" customHeight="1" x14ac:dyDescent="0.2">
      <c r="C206" s="383" t="s">
        <v>248</v>
      </c>
      <c r="D206" s="383"/>
      <c r="E206" s="383"/>
      <c r="F206" s="383"/>
      <c r="G206" s="383"/>
      <c r="H206" s="383"/>
      <c r="I206" s="383"/>
      <c r="J206" s="383"/>
      <c r="K206" s="383"/>
      <c r="L206" s="108"/>
      <c r="M206" s="108"/>
      <c r="N206" s="108"/>
    </row>
    <row r="207" spans="2:23" x14ac:dyDescent="0.2">
      <c r="C207" s="24"/>
    </row>
    <row r="208" spans="2:23" ht="14.25" customHeight="1" x14ac:dyDescent="0.2">
      <c r="C208" s="322" t="s">
        <v>274</v>
      </c>
      <c r="D208" s="322"/>
      <c r="E208" s="322"/>
      <c r="F208" s="322"/>
      <c r="G208" s="322"/>
      <c r="H208" s="322"/>
      <c r="I208" s="322"/>
      <c r="J208" s="322"/>
      <c r="K208" s="322"/>
      <c r="L208" s="322"/>
    </row>
    <row r="209" spans="2:12" ht="15.75" customHeight="1" x14ac:dyDescent="0.2">
      <c r="B209" s="434" t="s">
        <v>28</v>
      </c>
      <c r="C209" s="387" t="s">
        <v>158</v>
      </c>
      <c r="D209" s="439"/>
      <c r="E209" s="388"/>
      <c r="F209" s="384" t="s">
        <v>94</v>
      </c>
      <c r="G209" s="427" t="s">
        <v>124</v>
      </c>
      <c r="H209" s="428"/>
      <c r="I209" s="429"/>
      <c r="J209" s="448" t="s">
        <v>125</v>
      </c>
      <c r="K209" s="449"/>
      <c r="L209" s="450"/>
    </row>
    <row r="210" spans="2:12" ht="15.75" customHeight="1" x14ac:dyDescent="0.2">
      <c r="B210" s="435"/>
      <c r="C210" s="389"/>
      <c r="D210" s="440"/>
      <c r="E210" s="390"/>
      <c r="F210" s="385"/>
      <c r="G210" s="362" t="s">
        <v>142</v>
      </c>
      <c r="H210" s="362"/>
      <c r="I210" s="362"/>
      <c r="J210" s="362"/>
      <c r="K210" s="362"/>
      <c r="L210" s="362"/>
    </row>
    <row r="211" spans="2:12" ht="15.75" customHeight="1" x14ac:dyDescent="0.2">
      <c r="B211" s="436"/>
      <c r="C211" s="391"/>
      <c r="D211" s="441"/>
      <c r="E211" s="392"/>
      <c r="F211" s="386"/>
      <c r="G211" s="190" t="s">
        <v>111</v>
      </c>
      <c r="H211" s="190" t="s">
        <v>112</v>
      </c>
      <c r="I211" s="190" t="s">
        <v>113</v>
      </c>
      <c r="J211" s="98" t="s">
        <v>111</v>
      </c>
      <c r="K211" s="98" t="s">
        <v>112</v>
      </c>
      <c r="L211" s="98" t="s">
        <v>113</v>
      </c>
    </row>
    <row r="212" spans="2:12" ht="15" x14ac:dyDescent="0.25">
      <c r="B212" s="20">
        <v>1</v>
      </c>
      <c r="C212" s="352"/>
      <c r="D212" s="320"/>
      <c r="E212" s="321"/>
      <c r="F212" s="195"/>
      <c r="G212" s="154"/>
      <c r="H212" s="154"/>
      <c r="I212" s="151"/>
      <c r="J212" s="151"/>
      <c r="K212" s="151"/>
      <c r="L212" s="151"/>
    </row>
    <row r="213" spans="2:12" ht="15" x14ac:dyDescent="0.25">
      <c r="B213" s="20">
        <v>2</v>
      </c>
      <c r="C213" s="352"/>
      <c r="D213" s="320"/>
      <c r="E213" s="321"/>
      <c r="F213" s="195"/>
      <c r="G213" s="154"/>
      <c r="H213" s="154"/>
      <c r="I213" s="151"/>
      <c r="J213" s="151"/>
      <c r="K213" s="151"/>
      <c r="L213" s="151"/>
    </row>
    <row r="214" spans="2:12" ht="15" x14ac:dyDescent="0.25">
      <c r="B214" s="20">
        <v>3</v>
      </c>
      <c r="C214" s="352"/>
      <c r="D214" s="320"/>
      <c r="E214" s="321"/>
      <c r="F214" s="195"/>
      <c r="G214" s="154"/>
      <c r="H214" s="154"/>
      <c r="I214" s="151"/>
      <c r="J214" s="151"/>
      <c r="K214" s="151"/>
      <c r="L214" s="151"/>
    </row>
    <row r="215" spans="2:12" ht="15" x14ac:dyDescent="0.25">
      <c r="B215" s="20">
        <v>4</v>
      </c>
      <c r="C215" s="352"/>
      <c r="D215" s="320"/>
      <c r="E215" s="321"/>
      <c r="F215" s="195"/>
      <c r="G215" s="154"/>
      <c r="H215" s="154"/>
      <c r="I215" s="151"/>
      <c r="J215" s="151"/>
      <c r="K215" s="151"/>
      <c r="L215" s="151"/>
    </row>
    <row r="216" spans="2:12" ht="15" x14ac:dyDescent="0.25">
      <c r="B216" s="20">
        <v>5</v>
      </c>
      <c r="C216" s="352"/>
      <c r="D216" s="320"/>
      <c r="E216" s="321"/>
      <c r="F216" s="195"/>
      <c r="G216" s="154"/>
      <c r="H216" s="154"/>
      <c r="I216" s="151"/>
      <c r="J216" s="151"/>
      <c r="K216" s="151"/>
      <c r="L216" s="151"/>
    </row>
    <row r="217" spans="2:12" ht="15" x14ac:dyDescent="0.25">
      <c r="B217" s="20">
        <v>6</v>
      </c>
      <c r="C217" s="352"/>
      <c r="D217" s="320"/>
      <c r="E217" s="321"/>
      <c r="F217" s="195"/>
      <c r="G217" s="154"/>
      <c r="H217" s="154"/>
      <c r="I217" s="151"/>
      <c r="J217" s="151"/>
      <c r="K217" s="151"/>
      <c r="L217" s="151"/>
    </row>
    <row r="218" spans="2:12" ht="15" x14ac:dyDescent="0.25">
      <c r="B218" s="20">
        <v>7</v>
      </c>
      <c r="C218" s="352"/>
      <c r="D218" s="320"/>
      <c r="E218" s="321"/>
      <c r="F218" s="195"/>
      <c r="G218" s="154"/>
      <c r="H218" s="154"/>
      <c r="I218" s="151"/>
      <c r="J218" s="151"/>
      <c r="K218" s="151"/>
      <c r="L218" s="151"/>
    </row>
    <row r="219" spans="2:12" ht="15" x14ac:dyDescent="0.25">
      <c r="B219" s="20">
        <v>8</v>
      </c>
      <c r="C219" s="352"/>
      <c r="D219" s="320"/>
      <c r="E219" s="321"/>
      <c r="F219" s="195"/>
      <c r="G219" s="154"/>
      <c r="H219" s="154"/>
      <c r="I219" s="151"/>
      <c r="J219" s="151"/>
      <c r="K219" s="151"/>
      <c r="L219" s="151"/>
    </row>
    <row r="220" spans="2:12" ht="15" x14ac:dyDescent="0.25">
      <c r="B220" s="20">
        <v>9</v>
      </c>
      <c r="C220" s="352"/>
      <c r="D220" s="320"/>
      <c r="E220" s="321"/>
      <c r="F220" s="195"/>
      <c r="G220" s="154"/>
      <c r="H220" s="154"/>
      <c r="I220" s="151"/>
      <c r="J220" s="151"/>
      <c r="K220" s="151"/>
      <c r="L220" s="151"/>
    </row>
    <row r="221" spans="2:12" ht="15" x14ac:dyDescent="0.25">
      <c r="B221" s="20">
        <v>10</v>
      </c>
      <c r="C221" s="352"/>
      <c r="D221" s="320"/>
      <c r="E221" s="321"/>
      <c r="F221" s="195"/>
      <c r="G221" s="154"/>
      <c r="H221" s="154"/>
      <c r="I221" s="151"/>
      <c r="J221" s="151"/>
      <c r="K221" s="151"/>
      <c r="L221" s="151"/>
    </row>
    <row r="222" spans="2:12" ht="15" x14ac:dyDescent="0.2">
      <c r="B222" s="337" t="s">
        <v>33</v>
      </c>
      <c r="C222" s="338"/>
      <c r="D222" s="338"/>
      <c r="E222" s="446"/>
      <c r="F222" s="447"/>
      <c r="G222" s="72">
        <f t="shared" ref="G222:L222" si="17">SUM(G212:G221)</f>
        <v>0</v>
      </c>
      <c r="H222" s="72">
        <f t="shared" si="17"/>
        <v>0</v>
      </c>
      <c r="I222" s="72">
        <f t="shared" si="17"/>
        <v>0</v>
      </c>
      <c r="J222" s="73">
        <f t="shared" si="17"/>
        <v>0</v>
      </c>
      <c r="K222" s="73">
        <f t="shared" si="17"/>
        <v>0</v>
      </c>
      <c r="L222" s="73">
        <f t="shared" si="17"/>
        <v>0</v>
      </c>
    </row>
    <row r="223" spans="2:12" x14ac:dyDescent="0.2">
      <c r="C223" s="315" t="s">
        <v>275</v>
      </c>
      <c r="D223" s="316"/>
      <c r="E223" s="316"/>
      <c r="F223" s="316"/>
      <c r="G223" s="316"/>
      <c r="H223" s="316"/>
    </row>
    <row r="224" spans="2:12" ht="15" customHeight="1" x14ac:dyDescent="0.2">
      <c r="B224" s="26"/>
      <c r="C224" s="368" t="s">
        <v>167</v>
      </c>
      <c r="D224" s="368"/>
      <c r="E224" s="368"/>
      <c r="F224" s="79"/>
      <c r="G224" s="80"/>
      <c r="H224" s="80"/>
      <c r="I224" s="23"/>
    </row>
    <row r="225" spans="2:12" ht="15" customHeight="1" x14ac:dyDescent="0.2">
      <c r="C225" s="444" t="s">
        <v>9</v>
      </c>
      <c r="D225" s="445"/>
      <c r="E225" s="146"/>
      <c r="F225" s="221"/>
      <c r="G225" s="221"/>
      <c r="H225" s="221"/>
    </row>
    <row r="226" spans="2:12" ht="15" customHeight="1" x14ac:dyDescent="0.2">
      <c r="C226" s="442" t="s">
        <v>13</v>
      </c>
      <c r="D226" s="443"/>
      <c r="E226" s="146" t="s">
        <v>14</v>
      </c>
      <c r="F226" s="221"/>
      <c r="G226" s="221"/>
      <c r="H226" s="221"/>
    </row>
    <row r="227" spans="2:12" ht="15" customHeight="1" x14ac:dyDescent="0.2">
      <c r="C227" s="442" t="s">
        <v>37</v>
      </c>
      <c r="D227" s="443"/>
      <c r="E227" s="146" t="s">
        <v>16</v>
      </c>
      <c r="F227" s="221"/>
      <c r="G227" s="221"/>
      <c r="H227" s="221"/>
    </row>
    <row r="228" spans="2:12" ht="15" customHeight="1" x14ac:dyDescent="0.2">
      <c r="C228" s="442" t="s">
        <v>17</v>
      </c>
      <c r="D228" s="443"/>
      <c r="E228" s="146" t="s">
        <v>18</v>
      </c>
      <c r="F228" s="221"/>
      <c r="G228" s="221"/>
      <c r="H228" s="221"/>
    </row>
    <row r="229" spans="2:12" x14ac:dyDescent="0.2">
      <c r="C229" s="442" t="s">
        <v>19</v>
      </c>
      <c r="D229" s="443"/>
      <c r="E229" s="146" t="s">
        <v>21</v>
      </c>
      <c r="F229" s="221"/>
      <c r="G229" s="221"/>
      <c r="H229" s="221"/>
    </row>
    <row r="231" spans="2:12" ht="14.25" x14ac:dyDescent="0.2">
      <c r="C231" s="91" t="s">
        <v>184</v>
      </c>
      <c r="D231" s="206"/>
      <c r="E231" s="206"/>
      <c r="F231" s="206"/>
      <c r="G231" s="206"/>
      <c r="H231" s="206"/>
    </row>
    <row r="232" spans="2:12" ht="14.25" x14ac:dyDescent="0.2">
      <c r="C232" s="91"/>
      <c r="D232" s="206"/>
      <c r="E232" s="206"/>
      <c r="F232" s="206"/>
      <c r="G232" s="206"/>
      <c r="H232" s="206"/>
    </row>
    <row r="233" spans="2:12" x14ac:dyDescent="0.2">
      <c r="C233" s="624" t="s">
        <v>385</v>
      </c>
      <c r="D233" s="624"/>
      <c r="E233" s="624"/>
      <c r="F233" s="624"/>
      <c r="G233" s="624"/>
      <c r="H233" s="624"/>
      <c r="I233" s="624"/>
      <c r="J233" s="624"/>
      <c r="K233" s="624"/>
      <c r="L233" s="624"/>
    </row>
    <row r="234" spans="2:12" ht="14.25" customHeight="1" x14ac:dyDescent="0.2">
      <c r="C234" s="433"/>
      <c r="D234" s="433"/>
      <c r="E234" s="433"/>
      <c r="F234" s="433"/>
      <c r="G234" s="433"/>
      <c r="H234" s="433"/>
      <c r="I234" s="433"/>
      <c r="J234" s="433"/>
      <c r="K234" s="433"/>
      <c r="L234" s="433"/>
    </row>
    <row r="235" spans="2:12" ht="12.75" customHeight="1" x14ac:dyDescent="0.2">
      <c r="B235" s="434" t="s">
        <v>28</v>
      </c>
      <c r="C235" s="387" t="s">
        <v>29</v>
      </c>
      <c r="D235" s="388"/>
      <c r="E235" s="384" t="s">
        <v>38</v>
      </c>
      <c r="F235" s="384" t="s">
        <v>162</v>
      </c>
      <c r="G235" s="427" t="s">
        <v>124</v>
      </c>
      <c r="H235" s="428"/>
      <c r="I235" s="429"/>
      <c r="J235" s="448" t="s">
        <v>125</v>
      </c>
      <c r="K235" s="449"/>
      <c r="L235" s="450"/>
    </row>
    <row r="236" spans="2:12" ht="16.5" customHeight="1" x14ac:dyDescent="0.2">
      <c r="B236" s="435"/>
      <c r="C236" s="389"/>
      <c r="D236" s="390"/>
      <c r="E236" s="385"/>
      <c r="F236" s="385"/>
      <c r="G236" s="595" t="s">
        <v>142</v>
      </c>
      <c r="H236" s="595"/>
      <c r="I236" s="595"/>
      <c r="J236" s="595"/>
      <c r="K236" s="595"/>
      <c r="L236" s="595"/>
    </row>
    <row r="237" spans="2:12" ht="14.25" x14ac:dyDescent="0.2">
      <c r="B237" s="436"/>
      <c r="C237" s="391"/>
      <c r="D237" s="392"/>
      <c r="E237" s="386"/>
      <c r="F237" s="386"/>
      <c r="G237" s="192" t="s">
        <v>111</v>
      </c>
      <c r="H237" s="192" t="s">
        <v>112</v>
      </c>
      <c r="I237" s="192" t="s">
        <v>113</v>
      </c>
      <c r="J237" s="102" t="s">
        <v>111</v>
      </c>
      <c r="K237" s="102" t="s">
        <v>112</v>
      </c>
      <c r="L237" s="102" t="s">
        <v>113</v>
      </c>
    </row>
    <row r="238" spans="2:12" ht="15" x14ac:dyDescent="0.2">
      <c r="B238" s="20">
        <v>1</v>
      </c>
      <c r="C238" s="352"/>
      <c r="D238" s="437"/>
      <c r="E238" s="233"/>
      <c r="F238" s="195"/>
      <c r="G238" s="50"/>
      <c r="H238" s="50"/>
      <c r="I238" s="287"/>
      <c r="J238" s="287"/>
      <c r="K238" s="287"/>
      <c r="L238" s="287"/>
    </row>
    <row r="239" spans="2:12" ht="15" x14ac:dyDescent="0.2">
      <c r="B239" s="20">
        <v>2</v>
      </c>
      <c r="C239" s="352"/>
      <c r="D239" s="437"/>
      <c r="E239" s="233"/>
      <c r="F239" s="285"/>
      <c r="G239" s="50"/>
      <c r="H239" s="50"/>
      <c r="I239" s="287"/>
      <c r="J239" s="287"/>
      <c r="K239" s="287"/>
      <c r="L239" s="287"/>
    </row>
    <row r="240" spans="2:12" ht="15" x14ac:dyDescent="0.2">
      <c r="B240" s="20">
        <v>3</v>
      </c>
      <c r="C240" s="352"/>
      <c r="D240" s="437"/>
      <c r="E240" s="233"/>
      <c r="F240" s="195"/>
      <c r="G240" s="50"/>
      <c r="H240" s="50"/>
      <c r="I240" s="287"/>
      <c r="J240" s="287"/>
      <c r="K240" s="287"/>
      <c r="L240" s="287"/>
    </row>
    <row r="241" spans="2:12" ht="15" x14ac:dyDescent="0.2">
      <c r="B241" s="20">
        <v>4</v>
      </c>
      <c r="C241" s="352"/>
      <c r="D241" s="437"/>
      <c r="E241" s="233"/>
      <c r="F241" s="195"/>
      <c r="G241" s="50"/>
      <c r="H241" s="50"/>
      <c r="I241" s="287"/>
      <c r="J241" s="287"/>
      <c r="K241" s="287"/>
      <c r="L241" s="287"/>
    </row>
    <row r="242" spans="2:12" ht="15" x14ac:dyDescent="0.2">
      <c r="B242" s="20">
        <v>5</v>
      </c>
      <c r="C242" s="352"/>
      <c r="D242" s="437"/>
      <c r="E242" s="233"/>
      <c r="F242" s="195"/>
      <c r="G242" s="50"/>
      <c r="H242" s="50"/>
      <c r="I242" s="287"/>
      <c r="J242" s="287"/>
      <c r="K242" s="287"/>
      <c r="L242" s="287"/>
    </row>
    <row r="243" spans="2:12" ht="15" x14ac:dyDescent="0.2">
      <c r="B243" s="20">
        <v>6</v>
      </c>
      <c r="C243" s="352"/>
      <c r="D243" s="437"/>
      <c r="E243" s="233"/>
      <c r="F243" s="195"/>
      <c r="G243" s="50"/>
      <c r="H243" s="50"/>
      <c r="I243" s="287"/>
      <c r="J243" s="287"/>
      <c r="K243" s="287"/>
      <c r="L243" s="287"/>
    </row>
    <row r="244" spans="2:12" ht="15" x14ac:dyDescent="0.2">
      <c r="B244" s="20">
        <v>7</v>
      </c>
      <c r="C244" s="352"/>
      <c r="D244" s="437"/>
      <c r="E244" s="233"/>
      <c r="F244" s="195"/>
      <c r="G244" s="50"/>
      <c r="H244" s="50"/>
      <c r="I244" s="287"/>
      <c r="J244" s="287"/>
      <c r="K244" s="287"/>
      <c r="L244" s="287"/>
    </row>
    <row r="245" spans="2:12" ht="15" x14ac:dyDescent="0.2">
      <c r="B245" s="20">
        <v>8</v>
      </c>
      <c r="C245" s="352"/>
      <c r="D245" s="437"/>
      <c r="E245" s="233"/>
      <c r="F245" s="195"/>
      <c r="G245" s="50"/>
      <c r="H245" s="50"/>
      <c r="I245" s="287"/>
      <c r="J245" s="287"/>
      <c r="K245" s="287"/>
      <c r="L245" s="287"/>
    </row>
    <row r="246" spans="2:12" ht="15" x14ac:dyDescent="0.2">
      <c r="B246" s="20">
        <v>9</v>
      </c>
      <c r="C246" s="352"/>
      <c r="D246" s="437"/>
      <c r="E246" s="233"/>
      <c r="F246" s="195"/>
      <c r="G246" s="50"/>
      <c r="H246" s="50"/>
      <c r="I246" s="287"/>
      <c r="J246" s="287"/>
      <c r="K246" s="287"/>
      <c r="L246" s="287"/>
    </row>
    <row r="247" spans="2:12" ht="15" x14ac:dyDescent="0.2">
      <c r="B247" s="20">
        <v>10</v>
      </c>
      <c r="C247" s="352"/>
      <c r="D247" s="437"/>
      <c r="E247" s="195"/>
      <c r="F247" s="195"/>
      <c r="G247" s="50"/>
      <c r="H247" s="50"/>
      <c r="I247" s="287"/>
      <c r="J247" s="287"/>
      <c r="K247" s="287"/>
      <c r="L247" s="287"/>
    </row>
    <row r="248" spans="2:12" ht="14.25" x14ac:dyDescent="0.2">
      <c r="B248" s="431" t="s">
        <v>33</v>
      </c>
      <c r="C248" s="431"/>
      <c r="D248" s="431"/>
      <c r="E248" s="431"/>
      <c r="F248" s="438"/>
      <c r="G248" s="163">
        <f>SUM(G238:G247)</f>
        <v>0</v>
      </c>
      <c r="H248" s="72">
        <f>SUM(H238:H247)</f>
        <v>0</v>
      </c>
      <c r="I248" s="72">
        <f t="shared" ref="I248:L248" si="18">SUM(I238:I247)</f>
        <v>0</v>
      </c>
      <c r="J248" s="73">
        <f t="shared" si="18"/>
        <v>0</v>
      </c>
      <c r="K248" s="73">
        <f t="shared" si="18"/>
        <v>0</v>
      </c>
      <c r="L248" s="73">
        <f t="shared" si="18"/>
        <v>0</v>
      </c>
    </row>
    <row r="249" spans="2:12" x14ac:dyDescent="0.2">
      <c r="C249" s="77" t="s">
        <v>163</v>
      </c>
      <c r="D249" s="221"/>
      <c r="E249" s="221"/>
      <c r="F249" s="221"/>
      <c r="G249" s="221"/>
      <c r="H249" s="221"/>
    </row>
    <row r="250" spans="2:12" x14ac:dyDescent="0.2">
      <c r="C250" s="315" t="s">
        <v>276</v>
      </c>
      <c r="D250" s="316"/>
      <c r="E250" s="316"/>
      <c r="F250" s="316"/>
      <c r="G250" s="316"/>
      <c r="H250" s="316"/>
    </row>
    <row r="251" spans="2:12" x14ac:dyDescent="0.2">
      <c r="C251" s="315" t="s">
        <v>277</v>
      </c>
      <c r="D251" s="316"/>
      <c r="E251" s="316"/>
      <c r="F251" s="316"/>
      <c r="G251" s="316"/>
      <c r="H251" s="316"/>
    </row>
    <row r="252" spans="2:12" x14ac:dyDescent="0.2">
      <c r="C252" s="315" t="s">
        <v>249</v>
      </c>
      <c r="D252" s="316"/>
      <c r="E252" s="316"/>
      <c r="F252" s="316"/>
      <c r="G252" s="316"/>
      <c r="H252" s="316"/>
    </row>
    <row r="253" spans="2:12" x14ac:dyDescent="0.2">
      <c r="C253" s="315" t="s">
        <v>250</v>
      </c>
      <c r="D253" s="316"/>
      <c r="E253" s="316"/>
      <c r="F253" s="316"/>
      <c r="G253" s="316"/>
      <c r="H253" s="316"/>
    </row>
    <row r="254" spans="2:12" x14ac:dyDescent="0.2">
      <c r="C254" s="315" t="s">
        <v>251</v>
      </c>
      <c r="D254" s="316"/>
      <c r="E254" s="316"/>
      <c r="F254" s="316"/>
      <c r="G254" s="316"/>
      <c r="H254" s="316"/>
    </row>
    <row r="255" spans="2:12" x14ac:dyDescent="0.2">
      <c r="C255" s="315" t="s">
        <v>278</v>
      </c>
      <c r="D255" s="316"/>
      <c r="E255" s="316"/>
      <c r="F255" s="316"/>
      <c r="G255" s="316"/>
      <c r="H255" s="316"/>
    </row>
    <row r="256" spans="2:12" x14ac:dyDescent="0.2">
      <c r="C256" s="315" t="s">
        <v>252</v>
      </c>
      <c r="D256" s="316"/>
      <c r="E256" s="316"/>
      <c r="F256" s="316"/>
      <c r="G256" s="316"/>
      <c r="H256" s="316"/>
    </row>
    <row r="257" spans="2:13" x14ac:dyDescent="0.2">
      <c r="C257" s="180"/>
      <c r="D257" s="234"/>
      <c r="E257" s="234"/>
      <c r="F257" s="234"/>
      <c r="G257" s="234"/>
      <c r="H257" s="234"/>
    </row>
    <row r="258" spans="2:13" ht="18" customHeight="1" x14ac:dyDescent="0.2">
      <c r="C258" s="369" t="s">
        <v>191</v>
      </c>
      <c r="D258" s="370"/>
      <c r="E258" s="370"/>
      <c r="F258" s="370"/>
      <c r="G258" s="370"/>
      <c r="H258" s="370"/>
    </row>
    <row r="259" spans="2:13" ht="15.75" customHeight="1" x14ac:dyDescent="0.2">
      <c r="B259" s="434" t="s">
        <v>28</v>
      </c>
      <c r="C259" s="384" t="s">
        <v>159</v>
      </c>
      <c r="D259" s="387" t="s">
        <v>160</v>
      </c>
      <c r="E259" s="388"/>
      <c r="F259" s="384" t="s">
        <v>38</v>
      </c>
      <c r="G259" s="384" t="s">
        <v>161</v>
      </c>
      <c r="H259" s="625" t="s">
        <v>124</v>
      </c>
      <c r="I259" s="625"/>
      <c r="J259" s="625"/>
      <c r="K259" s="448" t="s">
        <v>125</v>
      </c>
      <c r="L259" s="449"/>
      <c r="M259" s="450"/>
    </row>
    <row r="260" spans="2:13" ht="15.75" customHeight="1" x14ac:dyDescent="0.2">
      <c r="B260" s="435"/>
      <c r="C260" s="385"/>
      <c r="D260" s="389"/>
      <c r="E260" s="390"/>
      <c r="F260" s="385"/>
      <c r="G260" s="385"/>
      <c r="H260" s="362" t="s">
        <v>142</v>
      </c>
      <c r="I260" s="362"/>
      <c r="J260" s="362"/>
      <c r="K260" s="362"/>
      <c r="L260" s="362"/>
      <c r="M260" s="362"/>
    </row>
    <row r="261" spans="2:13" ht="14.25" x14ac:dyDescent="0.2">
      <c r="B261" s="436"/>
      <c r="C261" s="386"/>
      <c r="D261" s="391"/>
      <c r="E261" s="392"/>
      <c r="F261" s="386"/>
      <c r="G261" s="386"/>
      <c r="H261" s="190" t="s">
        <v>111</v>
      </c>
      <c r="I261" s="190" t="s">
        <v>112</v>
      </c>
      <c r="J261" s="190" t="s">
        <v>113</v>
      </c>
      <c r="K261" s="98" t="s">
        <v>111</v>
      </c>
      <c r="L261" s="98" t="s">
        <v>112</v>
      </c>
      <c r="M261" s="98" t="s">
        <v>113</v>
      </c>
    </row>
    <row r="262" spans="2:13" ht="15" x14ac:dyDescent="0.25">
      <c r="B262" s="27">
        <v>1</v>
      </c>
      <c r="C262" s="185"/>
      <c r="D262" s="352"/>
      <c r="E262" s="430"/>
      <c r="F262" s="185"/>
      <c r="G262" s="185"/>
      <c r="H262" s="125"/>
      <c r="I262" s="125"/>
      <c r="J262" s="288"/>
      <c r="K262" s="288"/>
      <c r="L262" s="288"/>
      <c r="M262" s="288"/>
    </row>
    <row r="263" spans="2:13" ht="15" x14ac:dyDescent="0.25">
      <c r="B263" s="27">
        <v>2</v>
      </c>
      <c r="C263" s="185"/>
      <c r="D263" s="352"/>
      <c r="E263" s="430"/>
      <c r="F263" s="185"/>
      <c r="G263" s="185"/>
      <c r="H263" s="125"/>
      <c r="I263" s="125"/>
      <c r="J263" s="288"/>
      <c r="K263" s="288"/>
      <c r="L263" s="288"/>
      <c r="M263" s="288"/>
    </row>
    <row r="264" spans="2:13" ht="15" x14ac:dyDescent="0.25">
      <c r="B264" s="27">
        <v>3</v>
      </c>
      <c r="C264" s="185"/>
      <c r="D264" s="352"/>
      <c r="E264" s="430"/>
      <c r="F264" s="185"/>
      <c r="G264" s="185"/>
      <c r="H264" s="125"/>
      <c r="I264" s="125"/>
      <c r="J264" s="288"/>
      <c r="K264" s="288"/>
      <c r="L264" s="288"/>
      <c r="M264" s="288"/>
    </row>
    <row r="265" spans="2:13" ht="15" x14ac:dyDescent="0.25">
      <c r="B265" s="27">
        <v>4</v>
      </c>
      <c r="C265" s="185"/>
      <c r="D265" s="352"/>
      <c r="E265" s="430"/>
      <c r="F265" s="185"/>
      <c r="G265" s="185"/>
      <c r="H265" s="125"/>
      <c r="I265" s="125"/>
      <c r="J265" s="288"/>
      <c r="K265" s="288"/>
      <c r="L265" s="288"/>
      <c r="M265" s="288"/>
    </row>
    <row r="266" spans="2:13" ht="15" x14ac:dyDescent="0.25">
      <c r="B266" s="27">
        <v>5</v>
      </c>
      <c r="C266" s="185"/>
      <c r="D266" s="352"/>
      <c r="E266" s="430"/>
      <c r="F266" s="185"/>
      <c r="G266" s="185"/>
      <c r="H266" s="125"/>
      <c r="I266" s="125"/>
      <c r="J266" s="288"/>
      <c r="K266" s="288"/>
      <c r="L266" s="288"/>
      <c r="M266" s="288"/>
    </row>
    <row r="267" spans="2:13" ht="15" x14ac:dyDescent="0.25">
      <c r="B267" s="27">
        <v>6</v>
      </c>
      <c r="C267" s="185"/>
      <c r="D267" s="352"/>
      <c r="E267" s="430"/>
      <c r="F267" s="185"/>
      <c r="G267" s="185"/>
      <c r="H267" s="125"/>
      <c r="I267" s="125"/>
      <c r="J267" s="288"/>
      <c r="K267" s="288"/>
      <c r="L267" s="288"/>
      <c r="M267" s="288"/>
    </row>
    <row r="268" spans="2:13" ht="15" x14ac:dyDescent="0.25">
      <c r="B268" s="27">
        <v>7</v>
      </c>
      <c r="C268" s="185"/>
      <c r="D268" s="352"/>
      <c r="E268" s="430"/>
      <c r="F268" s="185"/>
      <c r="G268" s="185"/>
      <c r="H268" s="125"/>
      <c r="I268" s="125"/>
      <c r="J268" s="288"/>
      <c r="K268" s="288"/>
      <c r="L268" s="288"/>
      <c r="M268" s="288"/>
    </row>
    <row r="269" spans="2:13" ht="15" x14ac:dyDescent="0.25">
      <c r="B269" s="27">
        <v>8</v>
      </c>
      <c r="C269" s="185"/>
      <c r="D269" s="352"/>
      <c r="E269" s="430"/>
      <c r="F269" s="185"/>
      <c r="G269" s="185"/>
      <c r="H269" s="125"/>
      <c r="I269" s="125"/>
      <c r="J269" s="288"/>
      <c r="K269" s="288"/>
      <c r="L269" s="288"/>
      <c r="M269" s="288"/>
    </row>
    <row r="270" spans="2:13" ht="15" x14ac:dyDescent="0.25">
      <c r="B270" s="27">
        <v>9</v>
      </c>
      <c r="C270" s="185"/>
      <c r="D270" s="352"/>
      <c r="E270" s="430"/>
      <c r="F270" s="185"/>
      <c r="G270" s="185"/>
      <c r="H270" s="125"/>
      <c r="I270" s="125"/>
      <c r="J270" s="288"/>
      <c r="K270" s="288"/>
      <c r="L270" s="288"/>
      <c r="M270" s="288"/>
    </row>
    <row r="271" spans="2:13" ht="15" x14ac:dyDescent="0.25">
      <c r="B271" s="27">
        <v>10</v>
      </c>
      <c r="C271" s="185"/>
      <c r="D271" s="352"/>
      <c r="E271" s="430"/>
      <c r="F271" s="185"/>
      <c r="G271" s="185"/>
      <c r="H271" s="125"/>
      <c r="I271" s="125"/>
      <c r="J271" s="288"/>
      <c r="K271" s="288"/>
      <c r="L271" s="288"/>
      <c r="M271" s="288"/>
    </row>
    <row r="272" spans="2:13" ht="14.25" x14ac:dyDescent="0.2">
      <c r="B272" s="431" t="s">
        <v>33</v>
      </c>
      <c r="C272" s="431"/>
      <c r="D272" s="431"/>
      <c r="E272" s="431"/>
      <c r="F272" s="431"/>
      <c r="G272" s="432"/>
      <c r="H272" s="289">
        <f>SUM(H262:H271)</f>
        <v>0</v>
      </c>
      <c r="I272" s="163">
        <f>SUM(I262:I271)</f>
        <v>0</v>
      </c>
      <c r="J272" s="163">
        <f t="shared" ref="J272:M272" si="19">SUM(J262:J271)</f>
        <v>0</v>
      </c>
      <c r="K272" s="164">
        <f t="shared" si="19"/>
        <v>0</v>
      </c>
      <c r="L272" s="164">
        <f t="shared" si="19"/>
        <v>0</v>
      </c>
      <c r="M272" s="164">
        <f t="shared" si="19"/>
        <v>0</v>
      </c>
    </row>
    <row r="273" spans="2:12" x14ac:dyDescent="0.2">
      <c r="C273" s="315" t="s">
        <v>279</v>
      </c>
      <c r="D273" s="316"/>
      <c r="E273" s="316"/>
      <c r="F273" s="316"/>
      <c r="G273" s="316"/>
      <c r="H273" s="316"/>
    </row>
    <row r="274" spans="2:12" x14ac:dyDescent="0.2">
      <c r="C274" s="315" t="s">
        <v>280</v>
      </c>
      <c r="D274" s="316"/>
      <c r="E274" s="316"/>
      <c r="F274" s="316"/>
      <c r="G274" s="316"/>
      <c r="H274" s="316"/>
    </row>
    <row r="275" spans="2:12" x14ac:dyDescent="0.2">
      <c r="C275" s="315" t="s">
        <v>281</v>
      </c>
      <c r="D275" s="316"/>
      <c r="E275" s="316"/>
      <c r="F275" s="316"/>
      <c r="G275" s="316"/>
      <c r="H275" s="316"/>
    </row>
    <row r="277" spans="2:12" ht="14.25" customHeight="1" x14ac:dyDescent="0.2">
      <c r="C277" s="433" t="s">
        <v>185</v>
      </c>
      <c r="D277" s="433"/>
      <c r="E277" s="433"/>
      <c r="F277" s="433"/>
      <c r="G277" s="433"/>
      <c r="H277" s="433"/>
      <c r="I277" s="433"/>
      <c r="J277" s="433"/>
      <c r="K277" s="433"/>
      <c r="L277" s="433"/>
    </row>
    <row r="278" spans="2:12" ht="14.25" x14ac:dyDescent="0.2">
      <c r="B278" s="434" t="s">
        <v>28</v>
      </c>
      <c r="C278" s="384" t="s">
        <v>100</v>
      </c>
      <c r="D278" s="387" t="s">
        <v>39</v>
      </c>
      <c r="E278" s="439"/>
      <c r="F278" s="388"/>
      <c r="G278" s="427" t="s">
        <v>124</v>
      </c>
      <c r="H278" s="428"/>
      <c r="I278" s="429"/>
      <c r="J278" s="448" t="s">
        <v>125</v>
      </c>
      <c r="K278" s="449"/>
      <c r="L278" s="450"/>
    </row>
    <row r="279" spans="2:12" ht="15.75" customHeight="1" x14ac:dyDescent="0.2">
      <c r="B279" s="435"/>
      <c r="C279" s="385"/>
      <c r="D279" s="389"/>
      <c r="E279" s="440"/>
      <c r="F279" s="390"/>
      <c r="G279" s="362" t="s">
        <v>142</v>
      </c>
      <c r="H279" s="362"/>
      <c r="I279" s="362"/>
      <c r="J279" s="362"/>
      <c r="K279" s="362"/>
      <c r="L279" s="362"/>
    </row>
    <row r="280" spans="2:12" ht="14.25" x14ac:dyDescent="0.2">
      <c r="B280" s="436"/>
      <c r="C280" s="386"/>
      <c r="D280" s="391"/>
      <c r="E280" s="441"/>
      <c r="F280" s="392"/>
      <c r="G280" s="190" t="s">
        <v>111</v>
      </c>
      <c r="H280" s="190" t="s">
        <v>112</v>
      </c>
      <c r="I280" s="190" t="s">
        <v>113</v>
      </c>
      <c r="J280" s="98" t="s">
        <v>111</v>
      </c>
      <c r="K280" s="98" t="s">
        <v>112</v>
      </c>
      <c r="L280" s="98" t="s">
        <v>113</v>
      </c>
    </row>
    <row r="281" spans="2:12" ht="15" x14ac:dyDescent="0.25">
      <c r="B281" s="20">
        <v>1</v>
      </c>
      <c r="C281" s="276"/>
      <c r="D281" s="341"/>
      <c r="E281" s="381"/>
      <c r="F281" s="382"/>
      <c r="G281" s="154"/>
      <c r="H281" s="154"/>
      <c r="I281" s="151"/>
      <c r="J281" s="151"/>
      <c r="K281" s="151"/>
      <c r="L281" s="151"/>
    </row>
    <row r="282" spans="2:12" ht="15" x14ac:dyDescent="0.25">
      <c r="B282" s="20">
        <v>2</v>
      </c>
      <c r="C282" s="276"/>
      <c r="D282" s="341"/>
      <c r="E282" s="342"/>
      <c r="F282" s="343"/>
      <c r="G282" s="154"/>
      <c r="H282" s="154"/>
      <c r="I282" s="151"/>
      <c r="J282" s="151"/>
      <c r="K282" s="151"/>
      <c r="L282" s="151"/>
    </row>
    <row r="283" spans="2:12" ht="15" x14ac:dyDescent="0.25">
      <c r="B283" s="20">
        <v>3</v>
      </c>
      <c r="C283" s="276"/>
      <c r="D283" s="341"/>
      <c r="E283" s="342"/>
      <c r="F283" s="343"/>
      <c r="G283" s="154"/>
      <c r="H283" s="154"/>
      <c r="I283" s="151"/>
      <c r="J283" s="151"/>
      <c r="K283" s="151"/>
      <c r="L283" s="151"/>
    </row>
    <row r="284" spans="2:12" ht="15" x14ac:dyDescent="0.25">
      <c r="B284" s="20">
        <v>4</v>
      </c>
      <c r="C284" s="276"/>
      <c r="D284" s="341"/>
      <c r="E284" s="342"/>
      <c r="F284" s="343"/>
      <c r="G284" s="154"/>
      <c r="H284" s="154"/>
      <c r="I284" s="151"/>
      <c r="J284" s="151"/>
      <c r="K284" s="151"/>
      <c r="L284" s="151"/>
    </row>
    <row r="285" spans="2:12" ht="15" x14ac:dyDescent="0.25">
      <c r="B285" s="20">
        <v>5</v>
      </c>
      <c r="C285" s="276"/>
      <c r="D285" s="341"/>
      <c r="E285" s="342"/>
      <c r="F285" s="343"/>
      <c r="G285" s="154"/>
      <c r="H285" s="154"/>
      <c r="I285" s="151"/>
      <c r="J285" s="151"/>
      <c r="K285" s="151"/>
      <c r="L285" s="151"/>
    </row>
    <row r="286" spans="2:12" ht="15" x14ac:dyDescent="0.25">
      <c r="B286" s="20">
        <v>6</v>
      </c>
      <c r="C286" s="276"/>
      <c r="D286" s="341"/>
      <c r="E286" s="342"/>
      <c r="F286" s="343"/>
      <c r="G286" s="154"/>
      <c r="H286" s="154"/>
      <c r="I286" s="151"/>
      <c r="J286" s="151"/>
      <c r="K286" s="151"/>
      <c r="L286" s="151"/>
    </row>
    <row r="287" spans="2:12" ht="15" x14ac:dyDescent="0.25">
      <c r="B287" s="20">
        <v>7</v>
      </c>
      <c r="C287" s="276"/>
      <c r="D287" s="341"/>
      <c r="E287" s="342"/>
      <c r="F287" s="343"/>
      <c r="G287" s="154"/>
      <c r="H287" s="154"/>
      <c r="I287" s="151"/>
      <c r="J287" s="151"/>
      <c r="K287" s="151"/>
      <c r="L287" s="151"/>
    </row>
    <row r="288" spans="2:12" ht="15" x14ac:dyDescent="0.25">
      <c r="B288" s="20">
        <v>8</v>
      </c>
      <c r="C288" s="276"/>
      <c r="D288" s="341"/>
      <c r="E288" s="342"/>
      <c r="F288" s="343"/>
      <c r="G288" s="154"/>
      <c r="H288" s="154"/>
      <c r="I288" s="151"/>
      <c r="J288" s="151"/>
      <c r="K288" s="151"/>
      <c r="L288" s="151"/>
    </row>
    <row r="289" spans="2:12" ht="15" x14ac:dyDescent="0.25">
      <c r="B289" s="20">
        <v>9</v>
      </c>
      <c r="C289" s="276"/>
      <c r="D289" s="341"/>
      <c r="E289" s="342"/>
      <c r="F289" s="343"/>
      <c r="G289" s="154"/>
      <c r="H289" s="154"/>
      <c r="I289" s="151"/>
      <c r="J289" s="151"/>
      <c r="K289" s="151"/>
      <c r="L289" s="151"/>
    </row>
    <row r="290" spans="2:12" ht="15" x14ac:dyDescent="0.25">
      <c r="B290" s="20">
        <v>10</v>
      </c>
      <c r="C290" s="276"/>
      <c r="D290" s="341"/>
      <c r="E290" s="342"/>
      <c r="F290" s="343"/>
      <c r="G290" s="154"/>
      <c r="H290" s="154"/>
      <c r="I290" s="151"/>
      <c r="J290" s="151"/>
      <c r="K290" s="151"/>
      <c r="L290" s="151"/>
    </row>
    <row r="291" spans="2:12" ht="14.25" x14ac:dyDescent="0.2">
      <c r="B291" s="337" t="s">
        <v>33</v>
      </c>
      <c r="C291" s="338"/>
      <c r="D291" s="338"/>
      <c r="E291" s="339"/>
      <c r="F291" s="340"/>
      <c r="G291" s="72">
        <f t="shared" ref="G291:L291" si="20">SUM(G281:G290)</f>
        <v>0</v>
      </c>
      <c r="H291" s="72">
        <f t="shared" si="20"/>
        <v>0</v>
      </c>
      <c r="I291" s="72">
        <f t="shared" si="20"/>
        <v>0</v>
      </c>
      <c r="J291" s="73">
        <f t="shared" si="20"/>
        <v>0</v>
      </c>
      <c r="K291" s="73">
        <f t="shared" si="20"/>
        <v>0</v>
      </c>
      <c r="L291" s="73">
        <f t="shared" si="20"/>
        <v>0</v>
      </c>
    </row>
    <row r="292" spans="2:12" x14ac:dyDescent="0.2">
      <c r="C292" s="317" t="s">
        <v>282</v>
      </c>
      <c r="D292" s="318"/>
      <c r="E292" s="318"/>
      <c r="F292" s="318"/>
      <c r="G292" s="318"/>
      <c r="H292" s="318"/>
    </row>
    <row r="293" spans="2:12" x14ac:dyDescent="0.2">
      <c r="C293" s="317" t="s">
        <v>283</v>
      </c>
      <c r="D293" s="318"/>
      <c r="E293" s="318"/>
      <c r="F293" s="318"/>
      <c r="G293" s="318"/>
      <c r="H293" s="318"/>
    </row>
    <row r="294" spans="2:12" x14ac:dyDescent="0.2">
      <c r="C294" s="317" t="s">
        <v>284</v>
      </c>
      <c r="D294" s="318"/>
      <c r="E294" s="318"/>
      <c r="F294" s="318"/>
      <c r="G294" s="318"/>
      <c r="H294" s="318"/>
    </row>
    <row r="295" spans="2:12" x14ac:dyDescent="0.2">
      <c r="C295" s="317" t="s">
        <v>105</v>
      </c>
      <c r="D295" s="318"/>
      <c r="E295" s="318"/>
      <c r="F295" s="318"/>
      <c r="G295" s="318"/>
      <c r="H295" s="318"/>
    </row>
    <row r="296" spans="2:12" x14ac:dyDescent="0.2">
      <c r="C296" s="317" t="s">
        <v>285</v>
      </c>
      <c r="D296" s="318"/>
      <c r="E296" s="318"/>
      <c r="F296" s="318"/>
      <c r="G296" s="318"/>
      <c r="H296" s="318"/>
    </row>
    <row r="297" spans="2:12" x14ac:dyDescent="0.2">
      <c r="C297" s="317" t="s">
        <v>286</v>
      </c>
      <c r="D297" s="318"/>
      <c r="E297" s="318"/>
      <c r="F297" s="318"/>
      <c r="G297" s="318"/>
      <c r="H297" s="318"/>
    </row>
    <row r="298" spans="2:12" x14ac:dyDescent="0.2">
      <c r="C298" s="317" t="s">
        <v>287</v>
      </c>
      <c r="D298" s="318"/>
      <c r="E298" s="318"/>
      <c r="F298" s="318"/>
      <c r="G298" s="318"/>
      <c r="H298" s="318"/>
    </row>
    <row r="300" spans="2:12" ht="15" customHeight="1" x14ac:dyDescent="0.2">
      <c r="C300" s="369" t="s">
        <v>164</v>
      </c>
      <c r="D300" s="370"/>
      <c r="E300" s="370"/>
      <c r="F300" s="370"/>
      <c r="G300" s="370"/>
      <c r="H300" s="370"/>
    </row>
    <row r="301" spans="2:12" ht="14.25" x14ac:dyDescent="0.2">
      <c r="B301" s="434" t="s">
        <v>28</v>
      </c>
      <c r="C301" s="387" t="s">
        <v>32</v>
      </c>
      <c r="D301" s="388"/>
      <c r="E301" s="387" t="s">
        <v>40</v>
      </c>
      <c r="F301" s="388"/>
      <c r="G301" s="427" t="s">
        <v>124</v>
      </c>
      <c r="H301" s="428"/>
      <c r="I301" s="429"/>
      <c r="J301" s="448" t="s">
        <v>125</v>
      </c>
      <c r="K301" s="449"/>
      <c r="L301" s="450"/>
    </row>
    <row r="302" spans="2:12" ht="14.25" customHeight="1" x14ac:dyDescent="0.2">
      <c r="B302" s="435"/>
      <c r="C302" s="389"/>
      <c r="D302" s="390"/>
      <c r="E302" s="389"/>
      <c r="F302" s="390"/>
      <c r="G302" s="362" t="s">
        <v>142</v>
      </c>
      <c r="H302" s="362"/>
      <c r="I302" s="362"/>
      <c r="J302" s="362"/>
      <c r="K302" s="362"/>
      <c r="L302" s="362"/>
    </row>
    <row r="303" spans="2:12" ht="14.25" x14ac:dyDescent="0.2">
      <c r="B303" s="436"/>
      <c r="C303" s="391"/>
      <c r="D303" s="392"/>
      <c r="E303" s="391"/>
      <c r="F303" s="392"/>
      <c r="G303" s="190"/>
      <c r="H303" s="190"/>
      <c r="I303" s="190"/>
      <c r="J303" s="98"/>
      <c r="K303" s="98"/>
      <c r="L303" s="98"/>
    </row>
    <row r="304" spans="2:12" ht="15" x14ac:dyDescent="0.25">
      <c r="B304" s="20">
        <v>1</v>
      </c>
      <c r="C304" s="626"/>
      <c r="D304" s="627"/>
      <c r="E304" s="630"/>
      <c r="F304" s="631"/>
      <c r="G304" s="154"/>
      <c r="H304" s="154"/>
      <c r="I304" s="151"/>
      <c r="J304" s="151"/>
      <c r="K304" s="151"/>
      <c r="L304" s="151"/>
    </row>
    <row r="305" spans="2:12" ht="15" x14ac:dyDescent="0.25">
      <c r="B305" s="20">
        <v>2</v>
      </c>
      <c r="C305" s="626"/>
      <c r="D305" s="627"/>
      <c r="E305" s="628"/>
      <c r="F305" s="629"/>
      <c r="G305" s="154"/>
      <c r="H305" s="154"/>
      <c r="I305" s="151"/>
      <c r="J305" s="151"/>
      <c r="K305" s="151"/>
      <c r="L305" s="151"/>
    </row>
    <row r="306" spans="2:12" ht="15" x14ac:dyDescent="0.25">
      <c r="B306" s="20">
        <v>3</v>
      </c>
      <c r="C306" s="626"/>
      <c r="D306" s="627"/>
      <c r="E306" s="628"/>
      <c r="F306" s="629"/>
      <c r="G306" s="154"/>
      <c r="H306" s="154"/>
      <c r="I306" s="151"/>
      <c r="J306" s="151"/>
      <c r="K306" s="151"/>
      <c r="L306" s="151"/>
    </row>
    <row r="307" spans="2:12" ht="15" x14ac:dyDescent="0.25">
      <c r="B307" s="20">
        <v>4</v>
      </c>
      <c r="C307" s="626"/>
      <c r="D307" s="627"/>
      <c r="E307" s="628"/>
      <c r="F307" s="629"/>
      <c r="G307" s="154"/>
      <c r="H307" s="154"/>
      <c r="I307" s="151"/>
      <c r="J307" s="151"/>
      <c r="K307" s="151"/>
      <c r="L307" s="151"/>
    </row>
    <row r="308" spans="2:12" ht="15" x14ac:dyDescent="0.25">
      <c r="B308" s="20">
        <v>5</v>
      </c>
      <c r="C308" s="626"/>
      <c r="D308" s="627"/>
      <c r="E308" s="628"/>
      <c r="F308" s="629"/>
      <c r="G308" s="154"/>
      <c r="H308" s="154"/>
      <c r="I308" s="151"/>
      <c r="J308" s="151"/>
      <c r="K308" s="151"/>
      <c r="L308" s="151"/>
    </row>
    <row r="309" spans="2:12" ht="15" x14ac:dyDescent="0.25">
      <c r="B309" s="20">
        <v>6</v>
      </c>
      <c r="C309" s="626"/>
      <c r="D309" s="627"/>
      <c r="E309" s="628"/>
      <c r="F309" s="629"/>
      <c r="G309" s="154"/>
      <c r="H309" s="154"/>
      <c r="I309" s="151"/>
      <c r="J309" s="151"/>
      <c r="K309" s="151"/>
      <c r="L309" s="151"/>
    </row>
    <row r="310" spans="2:12" ht="15" x14ac:dyDescent="0.25">
      <c r="B310" s="20">
        <v>7</v>
      </c>
      <c r="C310" s="626"/>
      <c r="D310" s="627"/>
      <c r="E310" s="628"/>
      <c r="F310" s="629"/>
      <c r="G310" s="154"/>
      <c r="H310" s="154"/>
      <c r="I310" s="151"/>
      <c r="J310" s="151"/>
      <c r="K310" s="151"/>
      <c r="L310" s="151"/>
    </row>
    <row r="311" spans="2:12" ht="15" x14ac:dyDescent="0.25">
      <c r="B311" s="20">
        <v>8</v>
      </c>
      <c r="C311" s="626"/>
      <c r="D311" s="627"/>
      <c r="E311" s="628"/>
      <c r="F311" s="629"/>
      <c r="G311" s="154"/>
      <c r="H311" s="154"/>
      <c r="I311" s="151"/>
      <c r="J311" s="151"/>
      <c r="K311" s="151"/>
      <c r="L311" s="151"/>
    </row>
    <row r="312" spans="2:12" ht="15" x14ac:dyDescent="0.25">
      <c r="B312" s="20">
        <v>9</v>
      </c>
      <c r="C312" s="626"/>
      <c r="D312" s="627"/>
      <c r="E312" s="628"/>
      <c r="F312" s="629"/>
      <c r="G312" s="154"/>
      <c r="H312" s="154"/>
      <c r="I312" s="151"/>
      <c r="J312" s="151"/>
      <c r="K312" s="151"/>
      <c r="L312" s="151"/>
    </row>
    <row r="313" spans="2:12" ht="15" x14ac:dyDescent="0.25">
      <c r="B313" s="20">
        <v>10</v>
      </c>
      <c r="C313" s="626"/>
      <c r="D313" s="627"/>
      <c r="E313" s="628"/>
      <c r="F313" s="629"/>
      <c r="G313" s="154"/>
      <c r="H313" s="154"/>
      <c r="I313" s="151"/>
      <c r="J313" s="151"/>
      <c r="K313" s="151"/>
      <c r="L313" s="151"/>
    </row>
    <row r="314" spans="2:12" ht="14.25" x14ac:dyDescent="0.2">
      <c r="B314" s="337" t="s">
        <v>33</v>
      </c>
      <c r="C314" s="338"/>
      <c r="D314" s="338"/>
      <c r="E314" s="339"/>
      <c r="F314" s="340"/>
      <c r="G314" s="72">
        <f t="shared" ref="G314:L314" si="21">SUM(G304:G313)</f>
        <v>0</v>
      </c>
      <c r="H314" s="72">
        <f t="shared" si="21"/>
        <v>0</v>
      </c>
      <c r="I314" s="72">
        <f t="shared" si="21"/>
        <v>0</v>
      </c>
      <c r="J314" s="73">
        <f t="shared" si="21"/>
        <v>0</v>
      </c>
      <c r="K314" s="73">
        <f t="shared" si="21"/>
        <v>0</v>
      </c>
      <c r="L314" s="73">
        <f t="shared" si="21"/>
        <v>0</v>
      </c>
    </row>
    <row r="315" spans="2:12" x14ac:dyDescent="0.2">
      <c r="C315" s="315" t="s">
        <v>0</v>
      </c>
      <c r="D315" s="316"/>
      <c r="E315" s="316"/>
      <c r="F315" s="316"/>
      <c r="G315" s="316"/>
      <c r="H315" s="316"/>
    </row>
    <row r="316" spans="2:12" x14ac:dyDescent="0.2">
      <c r="C316" s="315" t="s">
        <v>288</v>
      </c>
      <c r="D316" s="316"/>
      <c r="E316" s="316"/>
      <c r="F316" s="316"/>
      <c r="G316" s="316"/>
      <c r="H316" s="316"/>
    </row>
    <row r="317" spans="2:12" x14ac:dyDescent="0.2">
      <c r="C317" s="315" t="s">
        <v>289</v>
      </c>
      <c r="D317" s="316"/>
      <c r="E317" s="316"/>
      <c r="F317" s="316"/>
      <c r="G317" s="316"/>
      <c r="H317" s="316"/>
    </row>
    <row r="318" spans="2:12" x14ac:dyDescent="0.2">
      <c r="C318" s="315" t="s">
        <v>290</v>
      </c>
      <c r="D318" s="316"/>
      <c r="E318" s="316"/>
      <c r="F318" s="316"/>
      <c r="G318" s="316"/>
      <c r="H318" s="316"/>
    </row>
    <row r="319" spans="2:12" x14ac:dyDescent="0.2">
      <c r="C319" s="315" t="s">
        <v>291</v>
      </c>
      <c r="D319" s="316"/>
      <c r="E319" s="316"/>
      <c r="F319" s="316"/>
      <c r="G319" s="316"/>
      <c r="H319" s="316"/>
    </row>
    <row r="320" spans="2:12" x14ac:dyDescent="0.2">
      <c r="C320" s="315" t="s">
        <v>292</v>
      </c>
      <c r="D320" s="316"/>
      <c r="E320" s="316"/>
      <c r="F320" s="316"/>
      <c r="G320" s="316"/>
      <c r="H320" s="316"/>
    </row>
    <row r="321" spans="2:12" ht="15.75" customHeight="1" x14ac:dyDescent="0.2">
      <c r="C321" s="488" t="s">
        <v>371</v>
      </c>
      <c r="D321" s="488"/>
      <c r="E321" s="488"/>
      <c r="F321" s="488"/>
      <c r="G321" s="488"/>
      <c r="H321" s="488"/>
    </row>
    <row r="322" spans="2:12" x14ac:dyDescent="0.2">
      <c r="C322" s="635" t="s">
        <v>1</v>
      </c>
      <c r="D322" s="636"/>
      <c r="E322" s="636"/>
      <c r="F322" s="636"/>
      <c r="G322" s="636"/>
      <c r="H322" s="636"/>
    </row>
    <row r="323" spans="2:12" x14ac:dyDescent="0.2">
      <c r="C323" s="635" t="s">
        <v>293</v>
      </c>
      <c r="D323" s="636"/>
      <c r="E323" s="636"/>
      <c r="F323" s="636"/>
      <c r="G323" s="636"/>
      <c r="H323" s="636"/>
    </row>
    <row r="324" spans="2:12" ht="12.75" customHeight="1" x14ac:dyDescent="0.2">
      <c r="C324" s="28"/>
    </row>
    <row r="325" spans="2:12" ht="14.25" customHeight="1" x14ac:dyDescent="0.2">
      <c r="C325" s="78" t="s">
        <v>165</v>
      </c>
    </row>
    <row r="326" spans="2:12" ht="14.25" x14ac:dyDescent="0.2">
      <c r="B326" s="434" t="s">
        <v>28</v>
      </c>
      <c r="C326" s="387" t="s">
        <v>29</v>
      </c>
      <c r="D326" s="388"/>
      <c r="E326" s="384" t="s">
        <v>41</v>
      </c>
      <c r="F326" s="384" t="s">
        <v>32</v>
      </c>
      <c r="G326" s="427" t="s">
        <v>124</v>
      </c>
      <c r="H326" s="428"/>
      <c r="I326" s="429"/>
      <c r="J326" s="448" t="s">
        <v>125</v>
      </c>
      <c r="K326" s="449"/>
      <c r="L326" s="450"/>
    </row>
    <row r="327" spans="2:12" ht="14.25" customHeight="1" x14ac:dyDescent="0.2">
      <c r="B327" s="435"/>
      <c r="C327" s="389"/>
      <c r="D327" s="390"/>
      <c r="E327" s="385"/>
      <c r="F327" s="385"/>
      <c r="G327" s="595" t="s">
        <v>142</v>
      </c>
      <c r="H327" s="595"/>
      <c r="I327" s="595"/>
      <c r="J327" s="595"/>
      <c r="K327" s="595"/>
      <c r="L327" s="595"/>
    </row>
    <row r="328" spans="2:12" ht="14.25" x14ac:dyDescent="0.2">
      <c r="B328" s="436"/>
      <c r="C328" s="391"/>
      <c r="D328" s="392"/>
      <c r="E328" s="386"/>
      <c r="F328" s="386"/>
      <c r="G328" s="192" t="s">
        <v>111</v>
      </c>
      <c r="H328" s="192" t="s">
        <v>112</v>
      </c>
      <c r="I328" s="192" t="s">
        <v>113</v>
      </c>
      <c r="J328" s="102" t="s">
        <v>111</v>
      </c>
      <c r="K328" s="102" t="s">
        <v>112</v>
      </c>
      <c r="L328" s="102" t="s">
        <v>113</v>
      </c>
    </row>
    <row r="329" spans="2:12" ht="15" x14ac:dyDescent="0.2">
      <c r="B329" s="20">
        <v>1</v>
      </c>
      <c r="C329" s="455"/>
      <c r="D329" s="437"/>
      <c r="E329" s="2"/>
      <c r="F329" s="235"/>
      <c r="G329" s="269"/>
      <c r="H329" s="269"/>
      <c r="I329" s="150"/>
      <c r="J329" s="150"/>
      <c r="K329" s="150"/>
      <c r="L329" s="150"/>
    </row>
    <row r="330" spans="2:12" ht="15" x14ac:dyDescent="0.2">
      <c r="B330" s="20">
        <v>2</v>
      </c>
      <c r="C330" s="455"/>
      <c r="D330" s="437"/>
      <c r="E330" s="2"/>
      <c r="F330" s="235"/>
      <c r="G330" s="269"/>
      <c r="H330" s="269"/>
      <c r="I330" s="150"/>
      <c r="J330" s="150"/>
      <c r="K330" s="150"/>
      <c r="L330" s="150"/>
    </row>
    <row r="331" spans="2:12" ht="15" x14ac:dyDescent="0.2">
      <c r="B331" s="20">
        <v>3</v>
      </c>
      <c r="C331" s="455"/>
      <c r="D331" s="437"/>
      <c r="E331" s="2"/>
      <c r="F331" s="235"/>
      <c r="G331" s="269"/>
      <c r="H331" s="269"/>
      <c r="I331" s="150"/>
      <c r="J331" s="150"/>
      <c r="K331" s="150"/>
      <c r="L331" s="150"/>
    </row>
    <row r="332" spans="2:12" ht="15" x14ac:dyDescent="0.2">
      <c r="B332" s="20">
        <v>4</v>
      </c>
      <c r="C332" s="455"/>
      <c r="D332" s="437"/>
      <c r="E332" s="2"/>
      <c r="F332" s="235"/>
      <c r="G332" s="269"/>
      <c r="H332" s="269"/>
      <c r="I332" s="150"/>
      <c r="J332" s="150"/>
      <c r="K332" s="150"/>
      <c r="L332" s="150"/>
    </row>
    <row r="333" spans="2:12" ht="15" x14ac:dyDescent="0.2">
      <c r="B333" s="20">
        <v>5</v>
      </c>
      <c r="C333" s="455"/>
      <c r="D333" s="437"/>
      <c r="E333" s="2"/>
      <c r="F333" s="235"/>
      <c r="G333" s="269"/>
      <c r="H333" s="269"/>
      <c r="I333" s="150"/>
      <c r="J333" s="150"/>
      <c r="K333" s="150"/>
      <c r="L333" s="150"/>
    </row>
    <row r="334" spans="2:12" ht="15" x14ac:dyDescent="0.2">
      <c r="B334" s="20">
        <v>6</v>
      </c>
      <c r="C334" s="455"/>
      <c r="D334" s="437"/>
      <c r="E334" s="2"/>
      <c r="F334" s="235"/>
      <c r="G334" s="269"/>
      <c r="H334" s="269"/>
      <c r="I334" s="150"/>
      <c r="J334" s="150"/>
      <c r="K334" s="150"/>
      <c r="L334" s="150"/>
    </row>
    <row r="335" spans="2:12" ht="15" x14ac:dyDescent="0.2">
      <c r="B335" s="20">
        <v>7</v>
      </c>
      <c r="C335" s="455"/>
      <c r="D335" s="437"/>
      <c r="E335" s="2"/>
      <c r="F335" s="235"/>
      <c r="G335" s="269"/>
      <c r="H335" s="269"/>
      <c r="I335" s="150"/>
      <c r="J335" s="150"/>
      <c r="K335" s="150"/>
      <c r="L335" s="150"/>
    </row>
    <row r="336" spans="2:12" ht="15" x14ac:dyDescent="0.2">
      <c r="B336" s="20">
        <v>8</v>
      </c>
      <c r="C336" s="455"/>
      <c r="D336" s="437"/>
      <c r="E336" s="2"/>
      <c r="F336" s="235"/>
      <c r="G336" s="269"/>
      <c r="H336" s="269"/>
      <c r="I336" s="150"/>
      <c r="J336" s="150"/>
      <c r="K336" s="150"/>
      <c r="L336" s="150"/>
    </row>
    <row r="337" spans="2:28" ht="15" x14ac:dyDescent="0.2">
      <c r="B337" s="20">
        <v>9</v>
      </c>
      <c r="C337" s="455"/>
      <c r="D337" s="437"/>
      <c r="E337" s="2"/>
      <c r="F337" s="235"/>
      <c r="G337" s="269"/>
      <c r="H337" s="269"/>
      <c r="I337" s="150"/>
      <c r="J337" s="150"/>
      <c r="K337" s="150"/>
      <c r="L337" s="150"/>
    </row>
    <row r="338" spans="2:28" ht="15" x14ac:dyDescent="0.2">
      <c r="B338" s="20">
        <v>10</v>
      </c>
      <c r="C338" s="455"/>
      <c r="D338" s="437"/>
      <c r="E338" s="2"/>
      <c r="F338" s="235"/>
      <c r="G338" s="269"/>
      <c r="H338" s="269"/>
      <c r="I338" s="150"/>
      <c r="J338" s="150"/>
      <c r="K338" s="150"/>
      <c r="L338" s="150"/>
    </row>
    <row r="339" spans="2:28" ht="14.25" x14ac:dyDescent="0.2">
      <c r="B339" s="431" t="s">
        <v>33</v>
      </c>
      <c r="C339" s="431"/>
      <c r="D339" s="431"/>
      <c r="E339" s="431"/>
      <c r="F339" s="431"/>
      <c r="G339" s="163">
        <f>SUM(G329:G338)</f>
        <v>0</v>
      </c>
      <c r="H339" s="163">
        <f t="shared" ref="H339:I339" si="22">SUM(H329:H338)</f>
        <v>0</v>
      </c>
      <c r="I339" s="163">
        <f t="shared" si="22"/>
        <v>0</v>
      </c>
      <c r="J339" s="164">
        <f t="shared" ref="J339:L339" si="23">SUM(J329:J338)</f>
        <v>0</v>
      </c>
      <c r="K339" s="164">
        <f t="shared" si="23"/>
        <v>0</v>
      </c>
      <c r="L339" s="164">
        <f t="shared" si="23"/>
        <v>0</v>
      </c>
    </row>
    <row r="340" spans="2:28" x14ac:dyDescent="0.2">
      <c r="C340" s="315" t="s">
        <v>168</v>
      </c>
      <c r="D340" s="637"/>
      <c r="E340" s="637"/>
      <c r="F340" s="637"/>
      <c r="G340" s="637"/>
      <c r="H340" s="637"/>
    </row>
    <row r="341" spans="2:28" x14ac:dyDescent="0.2">
      <c r="C341" s="315" t="s">
        <v>169</v>
      </c>
      <c r="D341" s="316"/>
      <c r="E341" s="316"/>
      <c r="F341" s="316"/>
      <c r="G341" s="316"/>
      <c r="H341" s="316"/>
    </row>
    <row r="342" spans="2:28" x14ac:dyDescent="0.2">
      <c r="C342" s="315" t="s">
        <v>85</v>
      </c>
      <c r="D342" s="316"/>
      <c r="E342" s="316"/>
      <c r="F342" s="316"/>
      <c r="G342" s="316"/>
      <c r="H342" s="316"/>
    </row>
    <row r="343" spans="2:28" x14ac:dyDescent="0.2">
      <c r="C343" s="315" t="s">
        <v>2</v>
      </c>
      <c r="D343" s="316"/>
      <c r="E343" s="316"/>
      <c r="F343" s="316"/>
      <c r="G343" s="316"/>
      <c r="H343" s="316"/>
    </row>
    <row r="345" spans="2:28" s="206" customFormat="1" ht="14.25" customHeight="1" x14ac:dyDescent="0.2">
      <c r="B345" s="200"/>
      <c r="C345" s="322" t="s">
        <v>181</v>
      </c>
      <c r="D345" s="322"/>
      <c r="E345" s="322"/>
      <c r="F345" s="322"/>
      <c r="G345" s="322"/>
      <c r="H345" s="322"/>
      <c r="I345" s="322"/>
      <c r="J345" s="322"/>
      <c r="K345" s="322"/>
      <c r="L345" s="322"/>
      <c r="M345" s="322"/>
      <c r="N345" s="322"/>
      <c r="O345" s="200"/>
      <c r="P345" s="200"/>
      <c r="T345" s="200"/>
    </row>
    <row r="346" spans="2:28" ht="12.75" customHeight="1" x14ac:dyDescent="0.2">
      <c r="B346" s="217"/>
      <c r="C346" s="373" t="s">
        <v>124</v>
      </c>
      <c r="D346" s="374"/>
      <c r="E346" s="374"/>
      <c r="F346" s="374"/>
      <c r="G346" s="375"/>
      <c r="H346" s="376" t="s">
        <v>125</v>
      </c>
      <c r="I346" s="376"/>
      <c r="J346" s="376"/>
      <c r="K346" s="376"/>
      <c r="L346" s="376"/>
      <c r="M346" s="376"/>
      <c r="N346" s="417" t="s">
        <v>134</v>
      </c>
      <c r="O346" s="418"/>
      <c r="P346" s="418"/>
      <c r="Q346" s="418"/>
      <c r="R346" s="418"/>
      <c r="S346" s="419"/>
      <c r="T346" s="66"/>
      <c r="U346" s="193"/>
      <c r="V346" s="206"/>
      <c r="W346" s="206"/>
      <c r="X346" s="206"/>
    </row>
    <row r="347" spans="2:28" s="206" customFormat="1" ht="14.25" customHeight="1" x14ac:dyDescent="0.2">
      <c r="B347" s="465" t="s">
        <v>28</v>
      </c>
      <c r="C347" s="384" t="s">
        <v>45</v>
      </c>
      <c r="D347" s="384" t="s">
        <v>101</v>
      </c>
      <c r="E347" s="654" t="s">
        <v>146</v>
      </c>
      <c r="F347" s="655"/>
      <c r="G347" s="656"/>
      <c r="H347" s="424" t="s">
        <v>147</v>
      </c>
      <c r="I347" s="425"/>
      <c r="J347" s="426"/>
      <c r="K347" s="644" t="s">
        <v>148</v>
      </c>
      <c r="L347" s="645"/>
      <c r="M347" s="646"/>
      <c r="N347" s="420" t="s">
        <v>46</v>
      </c>
      <c r="O347" s="421"/>
      <c r="P347" s="420" t="s">
        <v>126</v>
      </c>
      <c r="Q347" s="421"/>
      <c r="R347" s="420" t="s">
        <v>77</v>
      </c>
      <c r="S347" s="421"/>
    </row>
    <row r="348" spans="2:28" s="206" customFormat="1" ht="15" x14ac:dyDescent="0.25">
      <c r="B348" s="467"/>
      <c r="C348" s="386"/>
      <c r="D348" s="386"/>
      <c r="E348" s="97" t="s">
        <v>111</v>
      </c>
      <c r="F348" s="97" t="s">
        <v>112</v>
      </c>
      <c r="G348" s="97" t="s">
        <v>113</v>
      </c>
      <c r="H348" s="102" t="s">
        <v>111</v>
      </c>
      <c r="I348" s="102" t="s">
        <v>112</v>
      </c>
      <c r="J348" s="102" t="s">
        <v>113</v>
      </c>
      <c r="K348" s="103" t="s">
        <v>111</v>
      </c>
      <c r="L348" s="104" t="s">
        <v>112</v>
      </c>
      <c r="M348" s="104" t="s">
        <v>113</v>
      </c>
      <c r="N348" s="422"/>
      <c r="O348" s="423"/>
      <c r="P348" s="422"/>
      <c r="Q348" s="423"/>
      <c r="R348" s="422"/>
      <c r="S348" s="423"/>
      <c r="Y348" s="218"/>
      <c r="Z348" s="218"/>
      <c r="AA348" s="218"/>
      <c r="AB348" s="218"/>
    </row>
    <row r="349" spans="2:28" s="206" customFormat="1" ht="15" x14ac:dyDescent="0.2">
      <c r="B349" s="35">
        <v>1</v>
      </c>
      <c r="C349" s="145"/>
      <c r="D349" s="145"/>
      <c r="E349" s="269"/>
      <c r="F349" s="269"/>
      <c r="G349" s="269"/>
      <c r="H349" s="290"/>
      <c r="I349" s="290"/>
      <c r="J349" s="290"/>
      <c r="K349" s="291"/>
      <c r="L349" s="291"/>
      <c r="M349" s="291"/>
      <c r="N349" s="313"/>
      <c r="O349" s="314"/>
      <c r="P349" s="313"/>
      <c r="Q349" s="314"/>
      <c r="R349" s="371"/>
      <c r="S349" s="372"/>
      <c r="Y349" s="218"/>
      <c r="Z349" s="218"/>
      <c r="AA349" s="218"/>
      <c r="AB349" s="218"/>
    </row>
    <row r="350" spans="2:28" s="206" customFormat="1" ht="15" x14ac:dyDescent="0.2">
      <c r="B350" s="35">
        <v>2</v>
      </c>
      <c r="C350" s="8"/>
      <c r="D350" s="8"/>
      <c r="E350" s="269"/>
      <c r="F350" s="269"/>
      <c r="G350" s="269"/>
      <c r="H350" s="290"/>
      <c r="I350" s="290"/>
      <c r="J350" s="290"/>
      <c r="K350" s="291"/>
      <c r="L350" s="291"/>
      <c r="M350" s="291"/>
      <c r="N350" s="313"/>
      <c r="O350" s="314"/>
      <c r="P350" s="313"/>
      <c r="Q350" s="314"/>
      <c r="R350" s="371"/>
      <c r="S350" s="372"/>
      <c r="Y350" s="218"/>
      <c r="Z350" s="218"/>
      <c r="AA350" s="218"/>
      <c r="AB350" s="218"/>
    </row>
    <row r="351" spans="2:28" s="206" customFormat="1" ht="15" x14ac:dyDescent="0.2">
      <c r="B351" s="35">
        <v>3</v>
      </c>
      <c r="C351" s="8"/>
      <c r="D351" s="8"/>
      <c r="E351" s="269"/>
      <c r="F351" s="269"/>
      <c r="G351" s="269"/>
      <c r="H351" s="290"/>
      <c r="I351" s="290"/>
      <c r="J351" s="290"/>
      <c r="K351" s="291"/>
      <c r="L351" s="291"/>
      <c r="M351" s="291"/>
      <c r="N351" s="313"/>
      <c r="O351" s="314"/>
      <c r="P351" s="313"/>
      <c r="Q351" s="314"/>
      <c r="R351" s="371"/>
      <c r="S351" s="372"/>
      <c r="Y351" s="218"/>
      <c r="Z351" s="219" t="s">
        <v>135</v>
      </c>
      <c r="AA351" s="219"/>
      <c r="AB351" s="219"/>
    </row>
    <row r="352" spans="2:28" s="206" customFormat="1" ht="15" x14ac:dyDescent="0.2">
      <c r="B352" s="35">
        <v>4</v>
      </c>
      <c r="C352" s="8"/>
      <c r="D352" s="8"/>
      <c r="E352" s="269"/>
      <c r="F352" s="269"/>
      <c r="G352" s="269"/>
      <c r="H352" s="290"/>
      <c r="I352" s="290"/>
      <c r="J352" s="290"/>
      <c r="K352" s="291"/>
      <c r="L352" s="291"/>
      <c r="M352" s="291"/>
      <c r="N352" s="313"/>
      <c r="O352" s="314"/>
      <c r="P352" s="313"/>
      <c r="Q352" s="314"/>
      <c r="R352" s="371"/>
      <c r="S352" s="372"/>
      <c r="Y352" s="218"/>
      <c r="Z352" s="219" t="s">
        <v>129</v>
      </c>
      <c r="AA352" s="219"/>
      <c r="AB352" s="219"/>
    </row>
    <row r="353" spans="2:28" s="206" customFormat="1" ht="15" x14ac:dyDescent="0.2">
      <c r="B353" s="35">
        <v>5</v>
      </c>
      <c r="C353" s="8"/>
      <c r="D353" s="8"/>
      <c r="E353" s="269"/>
      <c r="F353" s="269"/>
      <c r="G353" s="269"/>
      <c r="H353" s="290"/>
      <c r="I353" s="290"/>
      <c r="J353" s="290"/>
      <c r="K353" s="291"/>
      <c r="L353" s="291"/>
      <c r="M353" s="291"/>
      <c r="N353" s="313"/>
      <c r="O353" s="314"/>
      <c r="P353" s="313"/>
      <c r="Q353" s="314"/>
      <c r="R353" s="371"/>
      <c r="S353" s="372"/>
      <c r="Y353" s="218"/>
      <c r="Z353" s="219" t="s">
        <v>130</v>
      </c>
      <c r="AA353" s="219"/>
      <c r="AB353" s="219"/>
    </row>
    <row r="354" spans="2:28" s="206" customFormat="1" ht="15" x14ac:dyDescent="0.2">
      <c r="B354" s="35">
        <v>6</v>
      </c>
      <c r="C354" s="8"/>
      <c r="D354" s="8"/>
      <c r="E354" s="269"/>
      <c r="F354" s="269"/>
      <c r="G354" s="269"/>
      <c r="H354" s="290"/>
      <c r="I354" s="290"/>
      <c r="J354" s="290"/>
      <c r="K354" s="291"/>
      <c r="L354" s="291"/>
      <c r="M354" s="291"/>
      <c r="N354" s="313"/>
      <c r="O354" s="314"/>
      <c r="P354" s="313"/>
      <c r="Q354" s="314"/>
      <c r="R354" s="371"/>
      <c r="S354" s="372"/>
      <c r="Z354" s="219" t="s">
        <v>131</v>
      </c>
      <c r="AA354" s="219"/>
      <c r="AB354" s="219"/>
    </row>
    <row r="355" spans="2:28" s="206" customFormat="1" ht="15" x14ac:dyDescent="0.2">
      <c r="B355" s="35">
        <v>7</v>
      </c>
      <c r="C355" s="8"/>
      <c r="D355" s="8"/>
      <c r="E355" s="269"/>
      <c r="F355" s="269"/>
      <c r="G355" s="269"/>
      <c r="H355" s="290"/>
      <c r="I355" s="290"/>
      <c r="J355" s="290"/>
      <c r="K355" s="291"/>
      <c r="L355" s="291"/>
      <c r="M355" s="291"/>
      <c r="N355" s="313"/>
      <c r="O355" s="314"/>
      <c r="P355" s="313"/>
      <c r="Q355" s="314"/>
      <c r="R355" s="371"/>
      <c r="S355" s="372"/>
      <c r="Z355" s="219" t="s">
        <v>132</v>
      </c>
      <c r="AA355" s="219"/>
      <c r="AB355" s="219"/>
    </row>
    <row r="356" spans="2:28" s="206" customFormat="1" ht="15" x14ac:dyDescent="0.2">
      <c r="B356" s="35">
        <v>8</v>
      </c>
      <c r="C356" s="8"/>
      <c r="D356" s="8"/>
      <c r="E356" s="269"/>
      <c r="F356" s="269"/>
      <c r="G356" s="269"/>
      <c r="H356" s="290"/>
      <c r="I356" s="290"/>
      <c r="J356" s="290"/>
      <c r="K356" s="291"/>
      <c r="L356" s="291"/>
      <c r="M356" s="291"/>
      <c r="N356" s="313"/>
      <c r="O356" s="314"/>
      <c r="P356" s="313"/>
      <c r="Q356" s="314"/>
      <c r="R356" s="371"/>
      <c r="S356" s="372"/>
      <c r="Z356" s="219" t="s">
        <v>133</v>
      </c>
      <c r="AA356" s="219"/>
      <c r="AB356" s="219"/>
    </row>
    <row r="357" spans="2:28" s="206" customFormat="1" ht="15" x14ac:dyDescent="0.2">
      <c r="B357" s="35">
        <v>9</v>
      </c>
      <c r="C357" s="8"/>
      <c r="D357" s="8"/>
      <c r="E357" s="269"/>
      <c r="F357" s="269"/>
      <c r="G357" s="269"/>
      <c r="H357" s="290"/>
      <c r="I357" s="290"/>
      <c r="J357" s="290"/>
      <c r="K357" s="291"/>
      <c r="L357" s="291"/>
      <c r="M357" s="291"/>
      <c r="N357" s="313"/>
      <c r="O357" s="314"/>
      <c r="P357" s="313"/>
      <c r="Q357" s="314"/>
      <c r="R357" s="371"/>
      <c r="S357" s="372"/>
    </row>
    <row r="358" spans="2:28" s="206" customFormat="1" ht="16.5" customHeight="1" x14ac:dyDescent="0.2">
      <c r="B358" s="35">
        <v>10</v>
      </c>
      <c r="C358" s="8"/>
      <c r="D358" s="8"/>
      <c r="E358" s="269"/>
      <c r="F358" s="269"/>
      <c r="G358" s="269"/>
      <c r="H358" s="290"/>
      <c r="I358" s="290"/>
      <c r="J358" s="290"/>
      <c r="K358" s="291"/>
      <c r="L358" s="291"/>
      <c r="M358" s="291"/>
      <c r="N358" s="313"/>
      <c r="O358" s="314"/>
      <c r="P358" s="313"/>
      <c r="Q358" s="314"/>
      <c r="R358" s="371"/>
      <c r="S358" s="372"/>
    </row>
    <row r="359" spans="2:28" s="206" customFormat="1" ht="14.25" customHeight="1" x14ac:dyDescent="0.2">
      <c r="B359" s="337" t="s">
        <v>33</v>
      </c>
      <c r="C359" s="338"/>
      <c r="D359" s="338"/>
      <c r="E359" s="68">
        <f>SUM(E349:E358)</f>
        <v>0</v>
      </c>
      <c r="F359" s="68">
        <f>SUM(F349:F358)</f>
        <v>0</v>
      </c>
      <c r="G359" s="68">
        <f>SUM(G349:G358)</f>
        <v>0</v>
      </c>
      <c r="H359" s="337"/>
      <c r="I359" s="338"/>
      <c r="J359" s="380"/>
      <c r="K359" s="59">
        <f>SUM(K349:K358)</f>
        <v>0</v>
      </c>
      <c r="L359" s="59">
        <f>SUM(L349:L358)</f>
        <v>0</v>
      </c>
      <c r="M359" s="59">
        <f>SUM(M349:M358)</f>
        <v>0</v>
      </c>
      <c r="N359" s="377"/>
      <c r="O359" s="378"/>
      <c r="P359" s="378"/>
      <c r="Q359" s="378"/>
      <c r="R359" s="378"/>
      <c r="S359" s="379"/>
      <c r="T359" s="220"/>
      <c r="U359" s="209"/>
      <c r="V359" s="58"/>
      <c r="W359" s="58"/>
      <c r="X359" s="58"/>
      <c r="Y359" s="58"/>
      <c r="Z359" s="58"/>
      <c r="AA359" s="58"/>
    </row>
    <row r="360" spans="2:28" ht="15" x14ac:dyDescent="0.2">
      <c r="B360" s="23"/>
      <c r="C360" s="315" t="s">
        <v>294</v>
      </c>
      <c r="D360" s="316"/>
      <c r="E360" s="316"/>
      <c r="F360" s="316"/>
      <c r="G360" s="316"/>
      <c r="H360" s="316"/>
      <c r="I360" s="316"/>
      <c r="J360" s="316"/>
      <c r="K360" s="316"/>
      <c r="L360" s="316"/>
      <c r="M360" s="221"/>
      <c r="N360" s="221"/>
      <c r="T360" s="206"/>
    </row>
    <row r="361" spans="2:28" ht="15" x14ac:dyDescent="0.2">
      <c r="B361" s="23"/>
      <c r="C361" s="315" t="s">
        <v>260</v>
      </c>
      <c r="D361" s="316"/>
      <c r="E361" s="316"/>
      <c r="F361" s="316"/>
      <c r="G361" s="316"/>
      <c r="H361" s="316"/>
      <c r="I361" s="316"/>
      <c r="J361" s="316"/>
      <c r="K361" s="316"/>
      <c r="L361" s="316"/>
      <c r="M361" s="221"/>
      <c r="N361" s="221"/>
      <c r="T361" s="206"/>
    </row>
    <row r="362" spans="2:28" ht="12.75" customHeight="1" x14ac:dyDescent="0.2">
      <c r="B362" s="215"/>
      <c r="C362" s="468" t="s">
        <v>295</v>
      </c>
      <c r="D362" s="468"/>
      <c r="E362" s="468"/>
      <c r="F362" s="468"/>
      <c r="G362" s="468"/>
      <c r="H362" s="468"/>
      <c r="I362" s="468"/>
      <c r="J362" s="468"/>
      <c r="K362" s="468"/>
      <c r="L362" s="468"/>
      <c r="M362" s="468"/>
      <c r="N362" s="468"/>
    </row>
    <row r="363" spans="2:28" ht="12.75" customHeight="1" x14ac:dyDescent="0.2">
      <c r="B363" s="215"/>
      <c r="C363" s="468" t="s">
        <v>296</v>
      </c>
      <c r="D363" s="468"/>
      <c r="E363" s="468"/>
      <c r="F363" s="468"/>
      <c r="G363" s="468"/>
      <c r="H363" s="468"/>
      <c r="I363" s="468"/>
      <c r="J363" s="468"/>
      <c r="K363" s="468"/>
      <c r="L363" s="468"/>
      <c r="M363" s="468"/>
      <c r="N363" s="468"/>
    </row>
    <row r="364" spans="2:28" ht="12.75" customHeight="1" x14ac:dyDescent="0.2">
      <c r="B364" s="215"/>
      <c r="C364" s="468" t="s">
        <v>297</v>
      </c>
      <c r="D364" s="468"/>
      <c r="E364" s="468"/>
      <c r="F364" s="468"/>
      <c r="G364" s="468"/>
      <c r="H364" s="468"/>
      <c r="I364" s="468"/>
      <c r="J364" s="468"/>
      <c r="K364" s="468"/>
      <c r="L364" s="468"/>
      <c r="M364" s="468"/>
      <c r="N364" s="179"/>
    </row>
    <row r="365" spans="2:28" x14ac:dyDescent="0.2">
      <c r="B365" s="215"/>
      <c r="C365" s="643" t="s">
        <v>298</v>
      </c>
      <c r="D365" s="636"/>
      <c r="E365" s="636"/>
      <c r="F365" s="636"/>
      <c r="G365" s="636"/>
      <c r="H365" s="636"/>
      <c r="I365" s="221"/>
      <c r="J365" s="221"/>
      <c r="K365" s="221"/>
      <c r="L365" s="221"/>
      <c r="M365" s="221"/>
      <c r="N365" s="221"/>
    </row>
    <row r="366" spans="2:28" x14ac:dyDescent="0.2">
      <c r="C366" s="222"/>
    </row>
    <row r="367" spans="2:28" ht="15.75" customHeight="1" x14ac:dyDescent="0.2">
      <c r="C367" s="322" t="s">
        <v>299</v>
      </c>
      <c r="D367" s="322"/>
      <c r="E367" s="322"/>
      <c r="F367" s="322"/>
      <c r="G367" s="322"/>
      <c r="H367" s="322"/>
      <c r="I367" s="322"/>
      <c r="J367" s="322"/>
      <c r="K367" s="322"/>
      <c r="L367" s="322"/>
      <c r="M367" s="322"/>
      <c r="N367" s="322"/>
    </row>
    <row r="368" spans="2:28" ht="15.75" customHeight="1" x14ac:dyDescent="0.2">
      <c r="B368" s="535" t="s">
        <v>86</v>
      </c>
      <c r="C368" s="387" t="s">
        <v>300</v>
      </c>
      <c r="D368" s="388"/>
      <c r="E368" s="384" t="s">
        <v>34</v>
      </c>
      <c r="F368" s="384" t="s">
        <v>32</v>
      </c>
      <c r="G368" s="408" t="s">
        <v>301</v>
      </c>
      <c r="H368" s="410"/>
      <c r="I368" s="427" t="s">
        <v>124</v>
      </c>
      <c r="J368" s="428"/>
      <c r="K368" s="429"/>
      <c r="L368" s="448" t="s">
        <v>125</v>
      </c>
      <c r="M368" s="449"/>
      <c r="N368" s="450"/>
    </row>
    <row r="369" spans="2:14" ht="15.75" customHeight="1" x14ac:dyDescent="0.2">
      <c r="B369" s="536"/>
      <c r="C369" s="389"/>
      <c r="D369" s="390"/>
      <c r="E369" s="385"/>
      <c r="F369" s="385"/>
      <c r="G369" s="411"/>
      <c r="H369" s="413"/>
      <c r="I369" s="395" t="s">
        <v>142</v>
      </c>
      <c r="J369" s="395"/>
      <c r="K369" s="395"/>
      <c r="L369" s="395"/>
      <c r="M369" s="395"/>
      <c r="N369" s="395"/>
    </row>
    <row r="370" spans="2:14" ht="15.75" customHeight="1" x14ac:dyDescent="0.2">
      <c r="B370" s="537"/>
      <c r="C370" s="391"/>
      <c r="D370" s="392"/>
      <c r="E370" s="386"/>
      <c r="F370" s="386"/>
      <c r="G370" s="414"/>
      <c r="H370" s="416"/>
      <c r="I370" s="92" t="s">
        <v>111</v>
      </c>
      <c r="J370" s="92" t="s">
        <v>112</v>
      </c>
      <c r="K370" s="92" t="s">
        <v>113</v>
      </c>
      <c r="L370" s="198" t="s">
        <v>111</v>
      </c>
      <c r="M370" s="198" t="s">
        <v>112</v>
      </c>
      <c r="N370" s="198" t="s">
        <v>113</v>
      </c>
    </row>
    <row r="371" spans="2:14" ht="15" x14ac:dyDescent="0.2">
      <c r="B371" s="25">
        <v>1</v>
      </c>
      <c r="C371" s="471"/>
      <c r="D371" s="354"/>
      <c r="E371" s="2"/>
      <c r="F371" s="233"/>
      <c r="G371" s="472"/>
      <c r="H371" s="473"/>
      <c r="I371" s="269"/>
      <c r="J371" s="269"/>
      <c r="K371" s="150"/>
      <c r="L371" s="150"/>
      <c r="M371" s="150"/>
      <c r="N371" s="150"/>
    </row>
    <row r="372" spans="2:14" ht="15" x14ac:dyDescent="0.2">
      <c r="B372" s="51">
        <v>2</v>
      </c>
      <c r="C372" s="474"/>
      <c r="D372" s="475"/>
      <c r="E372" s="2"/>
      <c r="F372" s="233"/>
      <c r="G372" s="472"/>
      <c r="H372" s="473"/>
      <c r="I372" s="269"/>
      <c r="J372" s="269"/>
      <c r="K372" s="150"/>
      <c r="L372" s="150"/>
      <c r="M372" s="150"/>
      <c r="N372" s="150"/>
    </row>
    <row r="373" spans="2:14" ht="15" x14ac:dyDescent="0.2">
      <c r="B373" s="51">
        <v>3</v>
      </c>
      <c r="C373" s="474"/>
      <c r="D373" s="475"/>
      <c r="E373" s="2"/>
      <c r="F373" s="233"/>
      <c r="G373" s="472"/>
      <c r="H373" s="473"/>
      <c r="I373" s="269"/>
      <c r="J373" s="269"/>
      <c r="K373" s="150"/>
      <c r="L373" s="150"/>
      <c r="M373" s="150"/>
      <c r="N373" s="150"/>
    </row>
    <row r="374" spans="2:14" ht="15" x14ac:dyDescent="0.2">
      <c r="B374" s="25">
        <v>4</v>
      </c>
      <c r="C374" s="474"/>
      <c r="D374" s="475"/>
      <c r="E374" s="2"/>
      <c r="F374" s="233"/>
      <c r="G374" s="472"/>
      <c r="H374" s="473"/>
      <c r="I374" s="269"/>
      <c r="J374" s="269"/>
      <c r="K374" s="150"/>
      <c r="L374" s="150"/>
      <c r="M374" s="150"/>
      <c r="N374" s="150"/>
    </row>
    <row r="375" spans="2:14" ht="15" x14ac:dyDescent="0.2">
      <c r="B375" s="51">
        <v>5</v>
      </c>
      <c r="C375" s="471"/>
      <c r="D375" s="354"/>
      <c r="E375" s="2"/>
      <c r="F375" s="233"/>
      <c r="G375" s="472"/>
      <c r="H375" s="473"/>
      <c r="I375" s="269"/>
      <c r="J375" s="269"/>
      <c r="K375" s="150"/>
      <c r="L375" s="150"/>
      <c r="M375" s="150"/>
      <c r="N375" s="150"/>
    </row>
    <row r="376" spans="2:14" ht="15" x14ac:dyDescent="0.2">
      <c r="B376" s="51">
        <v>6</v>
      </c>
      <c r="C376" s="471"/>
      <c r="D376" s="354"/>
      <c r="E376" s="2"/>
      <c r="F376" s="233"/>
      <c r="G376" s="472"/>
      <c r="H376" s="473"/>
      <c r="I376" s="269"/>
      <c r="J376" s="269"/>
      <c r="K376" s="150"/>
      <c r="L376" s="150"/>
      <c r="M376" s="150"/>
      <c r="N376" s="150"/>
    </row>
    <row r="377" spans="2:14" ht="15" x14ac:dyDescent="0.2">
      <c r="B377" s="25">
        <v>7</v>
      </c>
      <c r="C377" s="471"/>
      <c r="D377" s="354"/>
      <c r="E377" s="2"/>
      <c r="F377" s="233"/>
      <c r="G377" s="472"/>
      <c r="H377" s="473"/>
      <c r="I377" s="269"/>
      <c r="J377" s="269"/>
      <c r="K377" s="150"/>
      <c r="L377" s="150"/>
      <c r="M377" s="150"/>
      <c r="N377" s="150"/>
    </row>
    <row r="378" spans="2:14" ht="15" x14ac:dyDescent="0.2">
      <c r="B378" s="51">
        <v>8</v>
      </c>
      <c r="C378" s="471"/>
      <c r="D378" s="354"/>
      <c r="E378" s="2"/>
      <c r="F378" s="233"/>
      <c r="G378" s="472"/>
      <c r="H378" s="473"/>
      <c r="I378" s="269"/>
      <c r="J378" s="269"/>
      <c r="K378" s="150"/>
      <c r="L378" s="150"/>
      <c r="M378" s="150"/>
      <c r="N378" s="150"/>
    </row>
    <row r="379" spans="2:14" ht="15" x14ac:dyDescent="0.2">
      <c r="B379" s="51">
        <v>9</v>
      </c>
      <c r="C379" s="471"/>
      <c r="D379" s="354"/>
      <c r="E379" s="2"/>
      <c r="F379" s="233"/>
      <c r="G379" s="472"/>
      <c r="H379" s="473"/>
      <c r="I379" s="269"/>
      <c r="J379" s="269"/>
      <c r="K379" s="150"/>
      <c r="L379" s="150"/>
      <c r="M379" s="150"/>
      <c r="N379" s="150"/>
    </row>
    <row r="380" spans="2:14" ht="15" x14ac:dyDescent="0.2">
      <c r="B380" s="25">
        <v>10</v>
      </c>
      <c r="C380" s="471"/>
      <c r="D380" s="354"/>
      <c r="E380" s="2"/>
      <c r="F380" s="233"/>
      <c r="G380" s="472"/>
      <c r="H380" s="473"/>
      <c r="I380" s="269"/>
      <c r="J380" s="269"/>
      <c r="K380" s="150"/>
      <c r="L380" s="150"/>
      <c r="M380" s="150"/>
      <c r="N380" s="150"/>
    </row>
    <row r="381" spans="2:14" ht="16.5" customHeight="1" x14ac:dyDescent="0.2">
      <c r="B381" s="648" t="s">
        <v>33</v>
      </c>
      <c r="C381" s="649"/>
      <c r="D381" s="649"/>
      <c r="E381" s="649"/>
      <c r="F381" s="649"/>
      <c r="G381" s="649"/>
      <c r="H381" s="649"/>
      <c r="I381" s="163">
        <f>SUM(I371:I380)</f>
        <v>0</v>
      </c>
      <c r="J381" s="163">
        <f>SUM(J371:J380)</f>
        <v>0</v>
      </c>
      <c r="K381" s="163">
        <f t="shared" ref="K381:N381" si="24">SUM(K371:K380)</f>
        <v>0</v>
      </c>
      <c r="L381" s="164">
        <f t="shared" si="24"/>
        <v>0</v>
      </c>
      <c r="M381" s="164">
        <f t="shared" si="24"/>
        <v>0</v>
      </c>
      <c r="N381" s="164">
        <f t="shared" si="24"/>
        <v>0</v>
      </c>
    </row>
    <row r="382" spans="2:14" ht="25.5" customHeight="1" x14ac:dyDescent="0.2">
      <c r="C382" s="650" t="s">
        <v>379</v>
      </c>
      <c r="D382" s="650"/>
      <c r="E382" s="650"/>
      <c r="F382" s="650"/>
      <c r="G382" s="650"/>
      <c r="H382" s="650"/>
      <c r="I382" s="650"/>
      <c r="J382" s="110"/>
      <c r="K382" s="110"/>
      <c r="L382" s="110"/>
    </row>
    <row r="383" spans="2:14" ht="15.75" customHeight="1" x14ac:dyDescent="0.2">
      <c r="C383" s="650"/>
      <c r="D383" s="650"/>
      <c r="E383" s="650"/>
      <c r="F383" s="650"/>
      <c r="G383" s="650"/>
      <c r="H383" s="650"/>
      <c r="I383" s="650"/>
      <c r="J383" s="110"/>
      <c r="K383" s="110"/>
      <c r="L383" s="110"/>
    </row>
    <row r="384" spans="2:14" ht="15.75" customHeight="1" x14ac:dyDescent="0.2">
      <c r="B384" s="32"/>
      <c r="C384" s="336" t="s">
        <v>110</v>
      </c>
      <c r="D384" s="336"/>
      <c r="E384" s="336"/>
      <c r="F384" s="336"/>
      <c r="G384" s="336"/>
      <c r="H384" s="336"/>
      <c r="I384" s="206"/>
    </row>
    <row r="385" spans="2:22" ht="15.75" customHeight="1" x14ac:dyDescent="0.2">
      <c r="B385" s="206"/>
      <c r="D385" s="81"/>
      <c r="E385" s="81"/>
      <c r="F385" s="81"/>
      <c r="G385" s="81"/>
      <c r="H385" s="81"/>
      <c r="I385" s="81"/>
      <c r="J385" s="81"/>
      <c r="K385" s="81"/>
      <c r="L385" s="81"/>
    </row>
    <row r="386" spans="2:22" ht="27" customHeight="1" x14ac:dyDescent="0.2">
      <c r="B386" s="206"/>
      <c r="C386" s="433" t="s">
        <v>302</v>
      </c>
      <c r="D386" s="433"/>
      <c r="E386" s="433"/>
      <c r="F386" s="433"/>
      <c r="G386" s="433"/>
      <c r="H386" s="433"/>
      <c r="I386" s="433"/>
      <c r="J386" s="433"/>
      <c r="K386" s="433"/>
      <c r="L386" s="433"/>
    </row>
    <row r="387" spans="2:22" ht="15.75" customHeight="1" x14ac:dyDescent="0.2">
      <c r="B387" s="465" t="s">
        <v>28</v>
      </c>
      <c r="C387" s="387" t="s">
        <v>82</v>
      </c>
      <c r="D387" s="439"/>
      <c r="E387" s="388"/>
      <c r="F387" s="384" t="s">
        <v>170</v>
      </c>
      <c r="G387" s="427" t="s">
        <v>124</v>
      </c>
      <c r="H387" s="428"/>
      <c r="I387" s="429"/>
      <c r="J387" s="448" t="s">
        <v>125</v>
      </c>
      <c r="K387" s="449"/>
      <c r="L387" s="450"/>
      <c r="Q387" s="206"/>
      <c r="R387" s="206"/>
      <c r="S387" s="206"/>
      <c r="U387" s="206"/>
      <c r="V387" s="206"/>
    </row>
    <row r="388" spans="2:22" ht="15.75" customHeight="1" x14ac:dyDescent="0.2">
      <c r="B388" s="466"/>
      <c r="C388" s="389"/>
      <c r="D388" s="440"/>
      <c r="E388" s="390"/>
      <c r="F388" s="385"/>
      <c r="G388" s="651" t="s">
        <v>142</v>
      </c>
      <c r="H388" s="651"/>
      <c r="I388" s="651"/>
      <c r="J388" s="651"/>
      <c r="K388" s="651"/>
      <c r="L388" s="651"/>
      <c r="M388" s="206"/>
      <c r="N388" s="206"/>
      <c r="O388" s="206"/>
      <c r="P388" s="206"/>
      <c r="Q388" s="206"/>
      <c r="R388" s="206"/>
      <c r="S388" s="206"/>
      <c r="U388" s="206"/>
      <c r="V388" s="206"/>
    </row>
    <row r="389" spans="2:22" ht="15.75" customHeight="1" x14ac:dyDescent="0.2">
      <c r="B389" s="467"/>
      <c r="C389" s="391"/>
      <c r="D389" s="441"/>
      <c r="E389" s="392"/>
      <c r="F389" s="386"/>
      <c r="G389" s="190" t="s">
        <v>111</v>
      </c>
      <c r="H389" s="190" t="s">
        <v>112</v>
      </c>
      <c r="I389" s="190" t="s">
        <v>113</v>
      </c>
      <c r="J389" s="98" t="s">
        <v>111</v>
      </c>
      <c r="K389" s="98" t="s">
        <v>112</v>
      </c>
      <c r="L389" s="98" t="s">
        <v>113</v>
      </c>
      <c r="M389" s="206"/>
      <c r="N389" s="206"/>
      <c r="O389" s="206"/>
      <c r="P389" s="206"/>
    </row>
    <row r="390" spans="2:22" ht="15" x14ac:dyDescent="0.2">
      <c r="B390" s="22">
        <v>1</v>
      </c>
      <c r="C390" s="632"/>
      <c r="D390" s="633"/>
      <c r="E390" s="634"/>
      <c r="F390" s="162"/>
      <c r="G390" s="269"/>
      <c r="H390" s="269"/>
      <c r="I390" s="150"/>
      <c r="J390" s="150"/>
      <c r="K390" s="150"/>
      <c r="L390" s="150"/>
    </row>
    <row r="391" spans="2:22" ht="15" x14ac:dyDescent="0.2">
      <c r="B391" s="22">
        <v>2</v>
      </c>
      <c r="C391" s="486"/>
      <c r="D391" s="353"/>
      <c r="E391" s="354"/>
      <c r="F391" s="7"/>
      <c r="G391" s="269"/>
      <c r="H391" s="269"/>
      <c r="I391" s="150"/>
      <c r="J391" s="150"/>
      <c r="K391" s="150"/>
      <c r="L391" s="150"/>
      <c r="T391" s="206"/>
    </row>
    <row r="392" spans="2:22" ht="15" x14ac:dyDescent="0.2">
      <c r="B392" s="22">
        <v>3</v>
      </c>
      <c r="C392" s="486"/>
      <c r="D392" s="353"/>
      <c r="E392" s="354"/>
      <c r="F392" s="7"/>
      <c r="G392" s="269"/>
      <c r="H392" s="269"/>
      <c r="I392" s="150"/>
      <c r="J392" s="150"/>
      <c r="K392" s="150"/>
      <c r="L392" s="150"/>
    </row>
    <row r="393" spans="2:22" ht="15" x14ac:dyDescent="0.2">
      <c r="B393" s="22">
        <v>4</v>
      </c>
      <c r="C393" s="486"/>
      <c r="D393" s="353"/>
      <c r="E393" s="354"/>
      <c r="F393" s="7"/>
      <c r="G393" s="269"/>
      <c r="H393" s="269"/>
      <c r="I393" s="150"/>
      <c r="J393" s="150"/>
      <c r="K393" s="150"/>
      <c r="L393" s="150"/>
    </row>
    <row r="394" spans="2:22" ht="15" x14ac:dyDescent="0.2">
      <c r="B394" s="22">
        <v>5</v>
      </c>
      <c r="C394" s="486"/>
      <c r="D394" s="353"/>
      <c r="E394" s="354"/>
      <c r="F394" s="7"/>
      <c r="G394" s="269"/>
      <c r="H394" s="269"/>
      <c r="I394" s="150"/>
      <c r="J394" s="150"/>
      <c r="K394" s="150"/>
      <c r="L394" s="150"/>
    </row>
    <row r="395" spans="2:22" ht="15" x14ac:dyDescent="0.2">
      <c r="B395" s="22">
        <v>6</v>
      </c>
      <c r="C395" s="486"/>
      <c r="D395" s="353"/>
      <c r="E395" s="354"/>
      <c r="F395" s="7"/>
      <c r="G395" s="269"/>
      <c r="H395" s="269"/>
      <c r="I395" s="150"/>
      <c r="J395" s="150"/>
      <c r="K395" s="150"/>
      <c r="L395" s="150"/>
    </row>
    <row r="396" spans="2:22" ht="15" x14ac:dyDescent="0.2">
      <c r="B396" s="22">
        <v>7</v>
      </c>
      <c r="C396" s="486"/>
      <c r="D396" s="353"/>
      <c r="E396" s="354"/>
      <c r="F396" s="7"/>
      <c r="G396" s="269"/>
      <c r="H396" s="269"/>
      <c r="I396" s="150"/>
      <c r="J396" s="150"/>
      <c r="K396" s="150"/>
      <c r="L396" s="150"/>
    </row>
    <row r="397" spans="2:22" ht="15" x14ac:dyDescent="0.2">
      <c r="B397" s="22">
        <v>8</v>
      </c>
      <c r="C397" s="486"/>
      <c r="D397" s="353"/>
      <c r="E397" s="354"/>
      <c r="F397" s="7"/>
      <c r="G397" s="269"/>
      <c r="H397" s="269"/>
      <c r="I397" s="150"/>
      <c r="J397" s="150"/>
      <c r="K397" s="150"/>
      <c r="L397" s="150"/>
    </row>
    <row r="398" spans="2:22" ht="15" x14ac:dyDescent="0.2">
      <c r="B398" s="22">
        <v>9</v>
      </c>
      <c r="C398" s="486"/>
      <c r="D398" s="353"/>
      <c r="E398" s="354"/>
      <c r="F398" s="7"/>
      <c r="G398" s="269"/>
      <c r="H398" s="269"/>
      <c r="I398" s="150"/>
      <c r="J398" s="150"/>
      <c r="K398" s="150"/>
      <c r="L398" s="150"/>
    </row>
    <row r="399" spans="2:22" ht="15" x14ac:dyDescent="0.2">
      <c r="B399" s="22">
        <v>10</v>
      </c>
      <c r="C399" s="486"/>
      <c r="D399" s="353"/>
      <c r="E399" s="354"/>
      <c r="F399" s="7"/>
      <c r="G399" s="269"/>
      <c r="H399" s="269"/>
      <c r="I399" s="150"/>
      <c r="J399" s="150"/>
      <c r="K399" s="150"/>
      <c r="L399" s="150"/>
    </row>
    <row r="400" spans="2:22" ht="14.25" x14ac:dyDescent="0.2">
      <c r="B400" s="652" t="s">
        <v>33</v>
      </c>
      <c r="C400" s="652"/>
      <c r="D400" s="652"/>
      <c r="E400" s="652"/>
      <c r="F400" s="652"/>
      <c r="G400" s="163">
        <f t="shared" ref="G400:L400" si="25">SUM(G390:G399)</f>
        <v>0</v>
      </c>
      <c r="H400" s="163">
        <f t="shared" si="25"/>
        <v>0</v>
      </c>
      <c r="I400" s="163">
        <f t="shared" si="25"/>
        <v>0</v>
      </c>
      <c r="J400" s="164">
        <f t="shared" si="25"/>
        <v>0</v>
      </c>
      <c r="K400" s="164">
        <f t="shared" si="25"/>
        <v>0</v>
      </c>
      <c r="L400" s="164">
        <f t="shared" si="25"/>
        <v>0</v>
      </c>
    </row>
    <row r="401" spans="2:20" x14ac:dyDescent="0.2">
      <c r="C401" s="484" t="s">
        <v>303</v>
      </c>
      <c r="D401" s="485"/>
      <c r="E401" s="485"/>
      <c r="F401" s="485"/>
      <c r="G401" s="485"/>
      <c r="H401" s="485"/>
    </row>
    <row r="402" spans="2:20" x14ac:dyDescent="0.2">
      <c r="C402" s="315" t="s">
        <v>304</v>
      </c>
      <c r="D402" s="316"/>
      <c r="E402" s="316"/>
      <c r="F402" s="316"/>
      <c r="G402" s="316"/>
      <c r="H402" s="316"/>
    </row>
    <row r="403" spans="2:20" x14ac:dyDescent="0.2">
      <c r="C403" s="315" t="s">
        <v>305</v>
      </c>
      <c r="D403" s="316"/>
      <c r="E403" s="316"/>
      <c r="F403" s="316"/>
      <c r="G403" s="316"/>
      <c r="H403" s="316"/>
    </row>
    <row r="404" spans="2:20" x14ac:dyDescent="0.2">
      <c r="C404" s="315" t="s">
        <v>306</v>
      </c>
      <c r="D404" s="316"/>
      <c r="E404" s="316"/>
      <c r="F404" s="316"/>
      <c r="G404" s="316"/>
      <c r="H404" s="316"/>
    </row>
    <row r="405" spans="2:20" ht="12.75" customHeight="1" x14ac:dyDescent="0.2">
      <c r="C405" s="383" t="s">
        <v>307</v>
      </c>
      <c r="D405" s="383"/>
      <c r="E405" s="383"/>
      <c r="F405" s="383"/>
      <c r="G405" s="383"/>
      <c r="H405" s="383"/>
      <c r="I405" s="383"/>
      <c r="J405" s="383"/>
      <c r="K405" s="383"/>
      <c r="L405" s="383"/>
    </row>
    <row r="406" spans="2:20" x14ac:dyDescent="0.2">
      <c r="T406" s="206"/>
    </row>
    <row r="407" spans="2:20" ht="14.25" x14ac:dyDescent="0.2">
      <c r="C407" s="18" t="s">
        <v>192</v>
      </c>
      <c r="T407" s="206"/>
    </row>
    <row r="408" spans="2:20" s="17" customFormat="1" ht="12.75" customHeight="1" x14ac:dyDescent="0.25">
      <c r="B408" s="344" t="s">
        <v>28</v>
      </c>
      <c r="C408" s="398" t="s">
        <v>98</v>
      </c>
      <c r="D408" s="399"/>
      <c r="E408" s="387" t="s">
        <v>31</v>
      </c>
      <c r="F408" s="388"/>
      <c r="G408" s="427" t="s">
        <v>124</v>
      </c>
      <c r="H408" s="428"/>
      <c r="I408" s="429"/>
      <c r="J408" s="448" t="s">
        <v>125</v>
      </c>
      <c r="K408" s="449"/>
      <c r="L408" s="450"/>
      <c r="T408" s="141"/>
    </row>
    <row r="409" spans="2:20" s="17" customFormat="1" ht="12.75" customHeight="1" x14ac:dyDescent="0.25">
      <c r="B409" s="345"/>
      <c r="C409" s="400"/>
      <c r="D409" s="401"/>
      <c r="E409" s="389"/>
      <c r="F409" s="390"/>
      <c r="G409" s="362" t="s">
        <v>142</v>
      </c>
      <c r="H409" s="362"/>
      <c r="I409" s="362"/>
      <c r="J409" s="362"/>
      <c r="K409" s="362"/>
      <c r="L409" s="362"/>
      <c r="T409" s="141"/>
    </row>
    <row r="410" spans="2:20" s="17" customFormat="1" ht="12.75" customHeight="1" x14ac:dyDescent="0.25">
      <c r="B410" s="191"/>
      <c r="C410" s="187"/>
      <c r="D410" s="188"/>
      <c r="E410" s="182"/>
      <c r="F410" s="183"/>
      <c r="G410" s="190" t="s">
        <v>111</v>
      </c>
      <c r="H410" s="190" t="s">
        <v>112</v>
      </c>
      <c r="I410" s="190" t="s">
        <v>113</v>
      </c>
      <c r="J410" s="98" t="s">
        <v>111</v>
      </c>
      <c r="K410" s="98" t="s">
        <v>112</v>
      </c>
      <c r="L410" s="98" t="s">
        <v>113</v>
      </c>
      <c r="T410" s="141"/>
    </row>
    <row r="411" spans="2:20" s="17" customFormat="1" ht="15" x14ac:dyDescent="0.25">
      <c r="B411" s="20">
        <v>1</v>
      </c>
      <c r="C411" s="616"/>
      <c r="D411" s="627"/>
      <c r="E411" s="638"/>
      <c r="F411" s="639"/>
      <c r="G411" s="154"/>
      <c r="H411" s="154"/>
      <c r="I411" s="151"/>
      <c r="J411" s="151"/>
      <c r="K411" s="151"/>
      <c r="L411" s="151"/>
      <c r="T411" s="141"/>
    </row>
    <row r="412" spans="2:20" s="17" customFormat="1" ht="15" x14ac:dyDescent="0.25">
      <c r="B412" s="20">
        <v>2</v>
      </c>
      <c r="C412" s="352"/>
      <c r="D412" s="321"/>
      <c r="E412" s="341"/>
      <c r="F412" s="382"/>
      <c r="G412" s="154"/>
      <c r="H412" s="154"/>
      <c r="I412" s="151"/>
      <c r="J412" s="151"/>
      <c r="K412" s="151"/>
      <c r="L412" s="151"/>
      <c r="T412" s="141"/>
    </row>
    <row r="413" spans="2:20" s="17" customFormat="1" ht="15" x14ac:dyDescent="0.25">
      <c r="B413" s="20">
        <v>3</v>
      </c>
      <c r="C413" s="352"/>
      <c r="D413" s="321"/>
      <c r="E413" s="341"/>
      <c r="F413" s="382"/>
      <c r="G413" s="154"/>
      <c r="H413" s="154"/>
      <c r="I413" s="151"/>
      <c r="J413" s="151"/>
      <c r="K413" s="151"/>
      <c r="L413" s="151"/>
      <c r="T413" s="141"/>
    </row>
    <row r="414" spans="2:20" s="17" customFormat="1" ht="15" x14ac:dyDescent="0.25">
      <c r="B414" s="20">
        <v>4</v>
      </c>
      <c r="C414" s="352"/>
      <c r="D414" s="321"/>
      <c r="E414" s="341"/>
      <c r="F414" s="382"/>
      <c r="G414" s="154"/>
      <c r="H414" s="154"/>
      <c r="I414" s="151"/>
      <c r="J414" s="151"/>
      <c r="K414" s="151"/>
      <c r="L414" s="151"/>
      <c r="T414" s="141"/>
    </row>
    <row r="415" spans="2:20" s="17" customFormat="1" ht="15" x14ac:dyDescent="0.25">
      <c r="B415" s="20">
        <v>5</v>
      </c>
      <c r="C415" s="352"/>
      <c r="D415" s="321"/>
      <c r="E415" s="341"/>
      <c r="F415" s="382"/>
      <c r="G415" s="154"/>
      <c r="H415" s="154"/>
      <c r="I415" s="151"/>
      <c r="J415" s="151"/>
      <c r="K415" s="151"/>
      <c r="L415" s="151"/>
      <c r="T415" s="141"/>
    </row>
    <row r="416" spans="2:20" ht="14.25" x14ac:dyDescent="0.2">
      <c r="B416" s="606" t="s">
        <v>33</v>
      </c>
      <c r="C416" s="640"/>
      <c r="D416" s="641"/>
      <c r="E416" s="641"/>
      <c r="F416" s="642"/>
      <c r="G416" s="72">
        <f>SUM(G411:G415)</f>
        <v>0</v>
      </c>
      <c r="H416" s="72">
        <f>SUM(H411:H415)</f>
        <v>0</v>
      </c>
      <c r="I416" s="72">
        <f t="shared" ref="I416:L416" si="26">SUM(I411:I415)</f>
        <v>0</v>
      </c>
      <c r="J416" s="73">
        <f t="shared" si="26"/>
        <v>0</v>
      </c>
      <c r="K416" s="73">
        <f t="shared" si="26"/>
        <v>0</v>
      </c>
      <c r="L416" s="73">
        <f t="shared" si="26"/>
        <v>0</v>
      </c>
      <c r="T416" s="206"/>
    </row>
    <row r="417" spans="2:20" ht="12.75" customHeight="1" x14ac:dyDescent="0.2">
      <c r="C417" s="478" t="s">
        <v>308</v>
      </c>
      <c r="D417" s="478"/>
      <c r="E417" s="478"/>
      <c r="F417" s="478"/>
      <c r="G417" s="478"/>
      <c r="H417" s="478"/>
      <c r="I417" s="478"/>
      <c r="J417" s="478"/>
      <c r="K417" s="478"/>
      <c r="L417" s="478"/>
      <c r="T417" s="206"/>
    </row>
    <row r="418" spans="2:20" x14ac:dyDescent="0.2">
      <c r="C418" s="637" t="s">
        <v>309</v>
      </c>
      <c r="D418" s="316"/>
      <c r="E418" s="316"/>
      <c r="F418" s="316"/>
      <c r="G418" s="316"/>
      <c r="H418" s="316"/>
      <c r="I418" s="221"/>
      <c r="J418" s="221"/>
      <c r="K418" s="221"/>
      <c r="L418" s="221"/>
      <c r="T418" s="206"/>
    </row>
    <row r="419" spans="2:20" x14ac:dyDescent="0.2">
      <c r="C419" s="315" t="s">
        <v>310</v>
      </c>
      <c r="D419" s="316"/>
      <c r="E419" s="316"/>
      <c r="F419" s="316"/>
      <c r="G419" s="316"/>
      <c r="H419" s="316"/>
      <c r="I419" s="221"/>
      <c r="J419" s="221"/>
      <c r="K419" s="221"/>
      <c r="L419" s="221"/>
      <c r="T419" s="206"/>
    </row>
    <row r="420" spans="2:20" x14ac:dyDescent="0.2">
      <c r="C420" s="315" t="s">
        <v>239</v>
      </c>
      <c r="D420" s="316"/>
      <c r="E420" s="316"/>
      <c r="F420" s="316"/>
      <c r="G420" s="316"/>
      <c r="H420" s="316"/>
      <c r="I420" s="221"/>
      <c r="J420" s="221"/>
      <c r="K420" s="221"/>
      <c r="L420" s="221"/>
      <c r="T420" s="206"/>
    </row>
    <row r="421" spans="2:20" x14ac:dyDescent="0.2">
      <c r="C421" s="315" t="s">
        <v>240</v>
      </c>
      <c r="D421" s="316"/>
      <c r="E421" s="316"/>
      <c r="F421" s="316"/>
      <c r="G421" s="316"/>
      <c r="H421" s="316"/>
      <c r="I421" s="221"/>
      <c r="J421" s="221"/>
      <c r="K421" s="221"/>
      <c r="L421" s="221"/>
      <c r="T421" s="206"/>
    </row>
    <row r="422" spans="2:20" x14ac:dyDescent="0.2">
      <c r="C422" s="315" t="s">
        <v>311</v>
      </c>
      <c r="D422" s="316"/>
      <c r="E422" s="316"/>
      <c r="F422" s="316"/>
      <c r="G422" s="316"/>
      <c r="H422" s="316"/>
      <c r="I422" s="221"/>
      <c r="J422" s="221"/>
      <c r="K422" s="221"/>
      <c r="L422" s="221"/>
      <c r="T422" s="206"/>
    </row>
    <row r="423" spans="2:20" ht="15.75" customHeight="1" x14ac:dyDescent="0.2">
      <c r="B423" s="32"/>
      <c r="C423" s="315" t="s">
        <v>312</v>
      </c>
      <c r="D423" s="316"/>
      <c r="E423" s="316"/>
      <c r="F423" s="316"/>
      <c r="G423" s="316"/>
      <c r="H423" s="316"/>
      <c r="I423" s="206"/>
      <c r="T423" s="206"/>
    </row>
    <row r="424" spans="2:20" x14ac:dyDescent="0.2">
      <c r="T424" s="206"/>
    </row>
    <row r="425" spans="2:20" ht="12.75" customHeight="1" x14ac:dyDescent="0.2">
      <c r="C425" s="322" t="s">
        <v>313</v>
      </c>
      <c r="D425" s="322"/>
      <c r="E425" s="322"/>
      <c r="F425" s="322"/>
      <c r="G425" s="322"/>
      <c r="H425" s="322"/>
      <c r="I425" s="322"/>
      <c r="J425" s="322"/>
      <c r="K425" s="322"/>
      <c r="L425" s="322"/>
    </row>
    <row r="426" spans="2:20" ht="14.25" x14ac:dyDescent="0.2">
      <c r="B426" s="344" t="s">
        <v>86</v>
      </c>
      <c r="C426" s="408" t="s">
        <v>43</v>
      </c>
      <c r="D426" s="409"/>
      <c r="E426" s="409"/>
      <c r="F426" s="410"/>
      <c r="G426" s="427" t="s">
        <v>124</v>
      </c>
      <c r="H426" s="428"/>
      <c r="I426" s="429"/>
      <c r="J426" s="448" t="s">
        <v>125</v>
      </c>
      <c r="K426" s="449"/>
      <c r="L426" s="450"/>
    </row>
    <row r="427" spans="2:20" ht="14.25" customHeight="1" x14ac:dyDescent="0.2">
      <c r="B427" s="345"/>
      <c r="C427" s="411"/>
      <c r="D427" s="412"/>
      <c r="E427" s="412"/>
      <c r="F427" s="413"/>
      <c r="G427" s="363" t="s">
        <v>142</v>
      </c>
      <c r="H427" s="363"/>
      <c r="I427" s="363"/>
      <c r="J427" s="363"/>
      <c r="K427" s="363"/>
      <c r="L427" s="363"/>
    </row>
    <row r="428" spans="2:20" ht="14.25" x14ac:dyDescent="0.2">
      <c r="B428" s="346"/>
      <c r="C428" s="414"/>
      <c r="D428" s="415"/>
      <c r="E428" s="415"/>
      <c r="F428" s="416"/>
      <c r="G428" s="92" t="s">
        <v>111</v>
      </c>
      <c r="H428" s="92" t="s">
        <v>112</v>
      </c>
      <c r="I428" s="92" t="s">
        <v>113</v>
      </c>
      <c r="J428" s="198" t="s">
        <v>111</v>
      </c>
      <c r="K428" s="198" t="s">
        <v>112</v>
      </c>
      <c r="L428" s="198" t="s">
        <v>113</v>
      </c>
    </row>
    <row r="429" spans="2:20" s="194" customFormat="1" ht="15" x14ac:dyDescent="0.25">
      <c r="B429" s="168">
        <v>1</v>
      </c>
      <c r="C429" s="371"/>
      <c r="D429" s="451"/>
      <c r="E429" s="451"/>
      <c r="F429" s="452"/>
      <c r="G429" s="154"/>
      <c r="H429" s="154"/>
      <c r="I429" s="151"/>
      <c r="J429" s="151"/>
      <c r="K429" s="151"/>
      <c r="L429" s="151"/>
    </row>
    <row r="430" spans="2:20" s="194" customFormat="1" ht="15" x14ac:dyDescent="0.25">
      <c r="B430" s="168">
        <v>2</v>
      </c>
      <c r="C430" s="371"/>
      <c r="D430" s="482"/>
      <c r="E430" s="482"/>
      <c r="F430" s="483"/>
      <c r="G430" s="154"/>
      <c r="H430" s="154"/>
      <c r="I430" s="151"/>
      <c r="J430" s="151"/>
      <c r="K430" s="151"/>
      <c r="L430" s="151"/>
    </row>
    <row r="431" spans="2:20" s="194" customFormat="1" ht="15" x14ac:dyDescent="0.25">
      <c r="B431" s="168">
        <v>3</v>
      </c>
      <c r="C431" s="669"/>
      <c r="D431" s="670"/>
      <c r="E431" s="670"/>
      <c r="F431" s="671"/>
      <c r="G431" s="154"/>
      <c r="H431" s="154"/>
      <c r="I431" s="151"/>
      <c r="J431" s="151"/>
      <c r="K431" s="151"/>
      <c r="L431" s="151"/>
    </row>
    <row r="432" spans="2:20" s="194" customFormat="1" ht="15" x14ac:dyDescent="0.25">
      <c r="B432" s="168">
        <v>4</v>
      </c>
      <c r="C432" s="371"/>
      <c r="D432" s="482"/>
      <c r="E432" s="482"/>
      <c r="F432" s="483"/>
      <c r="G432" s="154"/>
      <c r="H432" s="154"/>
      <c r="I432" s="151"/>
      <c r="J432" s="151"/>
      <c r="K432" s="151"/>
      <c r="L432" s="151"/>
    </row>
    <row r="433" spans="2:30" s="194" customFormat="1" ht="15" x14ac:dyDescent="0.25">
      <c r="B433" s="168">
        <v>5</v>
      </c>
      <c r="C433" s="371"/>
      <c r="D433" s="482"/>
      <c r="E433" s="482"/>
      <c r="F433" s="483"/>
      <c r="G433" s="154"/>
      <c r="H433" s="154"/>
      <c r="I433" s="151"/>
      <c r="J433" s="151"/>
      <c r="K433" s="151"/>
      <c r="L433" s="151"/>
    </row>
    <row r="434" spans="2:30" s="194" customFormat="1" ht="15" x14ac:dyDescent="0.25">
      <c r="B434" s="168">
        <v>6</v>
      </c>
      <c r="C434" s="371"/>
      <c r="D434" s="482"/>
      <c r="E434" s="482"/>
      <c r="F434" s="483"/>
      <c r="G434" s="154"/>
      <c r="H434" s="154"/>
      <c r="I434" s="151"/>
      <c r="J434" s="151"/>
      <c r="K434" s="151"/>
      <c r="L434" s="151"/>
    </row>
    <row r="435" spans="2:30" s="194" customFormat="1" ht="15" x14ac:dyDescent="0.25">
      <c r="B435" s="168">
        <v>7</v>
      </c>
      <c r="C435" s="371"/>
      <c r="D435" s="482"/>
      <c r="E435" s="482"/>
      <c r="F435" s="483"/>
      <c r="G435" s="154"/>
      <c r="H435" s="154"/>
      <c r="I435" s="151"/>
      <c r="J435" s="151"/>
      <c r="K435" s="151"/>
      <c r="L435" s="151"/>
    </row>
    <row r="436" spans="2:30" s="194" customFormat="1" ht="15" x14ac:dyDescent="0.25">
      <c r="B436" s="168">
        <v>8</v>
      </c>
      <c r="C436" s="371"/>
      <c r="D436" s="482"/>
      <c r="E436" s="482"/>
      <c r="F436" s="483"/>
      <c r="G436" s="154"/>
      <c r="H436" s="154"/>
      <c r="I436" s="151"/>
      <c r="J436" s="151"/>
      <c r="K436" s="151"/>
      <c r="L436" s="151"/>
    </row>
    <row r="437" spans="2:30" s="194" customFormat="1" ht="15" x14ac:dyDescent="0.25">
      <c r="B437" s="168">
        <v>9</v>
      </c>
      <c r="C437" s="371"/>
      <c r="D437" s="482"/>
      <c r="E437" s="482"/>
      <c r="F437" s="483"/>
      <c r="G437" s="154"/>
      <c r="H437" s="154"/>
      <c r="I437" s="151"/>
      <c r="J437" s="151"/>
      <c r="K437" s="151"/>
      <c r="L437" s="151"/>
    </row>
    <row r="438" spans="2:30" s="194" customFormat="1" ht="15" x14ac:dyDescent="0.25">
      <c r="B438" s="168">
        <v>10</v>
      </c>
      <c r="C438" s="371"/>
      <c r="D438" s="451"/>
      <c r="E438" s="451"/>
      <c r="F438" s="452"/>
      <c r="G438" s="154"/>
      <c r="H438" s="154"/>
      <c r="I438" s="151"/>
      <c r="J438" s="151"/>
      <c r="K438" s="151"/>
      <c r="L438" s="151"/>
    </row>
    <row r="439" spans="2:30" ht="14.25" x14ac:dyDescent="0.2">
      <c r="B439" s="332" t="s">
        <v>33</v>
      </c>
      <c r="C439" s="333"/>
      <c r="D439" s="453"/>
      <c r="E439" s="453"/>
      <c r="F439" s="454"/>
      <c r="G439" s="72">
        <f>SUM(G429:G438)</f>
        <v>0</v>
      </c>
      <c r="H439" s="72">
        <f>SUM(H429:H438)</f>
        <v>0</v>
      </c>
      <c r="I439" s="72">
        <f t="shared" ref="I439:L439" si="27">SUM(I429:I438)</f>
        <v>0</v>
      </c>
      <c r="J439" s="73">
        <f t="shared" si="27"/>
        <v>0</v>
      </c>
      <c r="K439" s="73">
        <f t="shared" si="27"/>
        <v>0</v>
      </c>
      <c r="L439" s="73">
        <f t="shared" si="27"/>
        <v>0</v>
      </c>
    </row>
    <row r="440" spans="2:30" ht="15.75" customHeight="1" x14ac:dyDescent="0.2">
      <c r="B440" s="32"/>
      <c r="C440" s="315" t="s">
        <v>255</v>
      </c>
      <c r="D440" s="316"/>
      <c r="E440" s="316"/>
      <c r="F440" s="316"/>
      <c r="G440" s="316"/>
      <c r="H440" s="316"/>
      <c r="I440" s="206"/>
    </row>
    <row r="441" spans="2:30" ht="15.75" customHeight="1" x14ac:dyDescent="0.2">
      <c r="B441" s="32"/>
      <c r="C441" s="336" t="s">
        <v>314</v>
      </c>
      <c r="D441" s="336"/>
      <c r="E441" s="336"/>
      <c r="F441" s="336"/>
      <c r="G441" s="336"/>
      <c r="H441" s="336"/>
      <c r="I441" s="336"/>
      <c r="J441" s="336"/>
      <c r="K441" s="336"/>
      <c r="L441" s="336"/>
    </row>
    <row r="442" spans="2:30" ht="15.75" customHeight="1" x14ac:dyDescent="0.2">
      <c r="B442" s="32"/>
      <c r="C442" s="336"/>
      <c r="D442" s="336"/>
      <c r="E442" s="336"/>
      <c r="F442" s="336"/>
      <c r="G442" s="336"/>
      <c r="H442" s="336"/>
      <c r="I442" s="336"/>
      <c r="J442" s="336"/>
      <c r="K442" s="336"/>
      <c r="L442" s="336"/>
    </row>
    <row r="443" spans="2:30" ht="15.75" customHeight="1" x14ac:dyDescent="0.2">
      <c r="B443" s="32"/>
      <c r="C443" s="336" t="s">
        <v>315</v>
      </c>
      <c r="D443" s="336"/>
      <c r="E443" s="336"/>
      <c r="F443" s="336"/>
      <c r="G443" s="336"/>
      <c r="H443" s="336"/>
      <c r="I443" s="336"/>
      <c r="J443" s="336"/>
      <c r="K443" s="336"/>
      <c r="L443" s="336"/>
    </row>
    <row r="444" spans="2:30" s="236" customFormat="1" ht="15.75" customHeight="1" x14ac:dyDescent="0.25">
      <c r="B444" s="33"/>
      <c r="C444" s="63"/>
      <c r="D444" s="63"/>
      <c r="E444" s="63"/>
      <c r="F444" s="63"/>
      <c r="G444" s="63"/>
      <c r="H444" s="63"/>
      <c r="I444" s="63"/>
      <c r="J444" s="63"/>
      <c r="K444" s="63"/>
      <c r="L444" s="63"/>
      <c r="T444" s="200"/>
    </row>
    <row r="445" spans="2:30" ht="15" customHeight="1" x14ac:dyDescent="0.2">
      <c r="C445" s="647" t="s">
        <v>193</v>
      </c>
      <c r="D445" s="597"/>
      <c r="E445" s="597"/>
      <c r="F445" s="597"/>
      <c r="G445" s="597"/>
      <c r="H445" s="597"/>
      <c r="I445" s="597"/>
      <c r="J445" s="597"/>
    </row>
    <row r="446" spans="2:30" ht="20.100000000000001" customHeight="1" x14ac:dyDescent="0.2">
      <c r="B446" s="526" t="s">
        <v>28</v>
      </c>
      <c r="C446" s="398" t="s">
        <v>29</v>
      </c>
      <c r="D446" s="399"/>
      <c r="E446" s="479" t="s">
        <v>30</v>
      </c>
      <c r="F446" s="479" t="s">
        <v>51</v>
      </c>
      <c r="G446" s="479" t="s">
        <v>52</v>
      </c>
      <c r="H446" s="479" t="s">
        <v>53</v>
      </c>
      <c r="I446" s="465" t="s">
        <v>152</v>
      </c>
      <c r="J446" s="625" t="s">
        <v>124</v>
      </c>
      <c r="K446" s="625"/>
      <c r="L446" s="625"/>
      <c r="M446" s="625"/>
      <c r="N446" s="625"/>
      <c r="O446" s="625"/>
      <c r="P446" s="465" t="s">
        <v>152</v>
      </c>
      <c r="Q446" s="469" t="s">
        <v>125</v>
      </c>
      <c r="R446" s="469"/>
      <c r="S446" s="469"/>
      <c r="T446" s="469"/>
      <c r="U446" s="469"/>
      <c r="V446" s="469"/>
      <c r="AB446" s="213" t="s">
        <v>54</v>
      </c>
      <c r="AC446" s="213" t="s">
        <v>96</v>
      </c>
      <c r="AD446" s="213"/>
    </row>
    <row r="447" spans="2:30" ht="15.75" customHeight="1" x14ac:dyDescent="0.2">
      <c r="B447" s="527"/>
      <c r="C447" s="400"/>
      <c r="D447" s="401"/>
      <c r="E447" s="480"/>
      <c r="F447" s="480"/>
      <c r="G447" s="480"/>
      <c r="H447" s="480"/>
      <c r="I447" s="466"/>
      <c r="J447" s="363" t="s">
        <v>150</v>
      </c>
      <c r="K447" s="363"/>
      <c r="L447" s="363"/>
      <c r="M447" s="470" t="s">
        <v>151</v>
      </c>
      <c r="N447" s="470"/>
      <c r="O447" s="470"/>
      <c r="P447" s="466"/>
      <c r="Q447" s="363" t="s">
        <v>150</v>
      </c>
      <c r="R447" s="363"/>
      <c r="S447" s="363"/>
      <c r="T447" s="470" t="s">
        <v>151</v>
      </c>
      <c r="U447" s="470"/>
      <c r="V447" s="470"/>
      <c r="AB447" s="213"/>
      <c r="AC447" s="213" t="s">
        <v>99</v>
      </c>
      <c r="AD447" s="213"/>
    </row>
    <row r="448" spans="2:30" ht="15" customHeight="1" x14ac:dyDescent="0.2">
      <c r="B448" s="528"/>
      <c r="C448" s="402"/>
      <c r="D448" s="403"/>
      <c r="E448" s="481"/>
      <c r="F448" s="481"/>
      <c r="G448" s="481"/>
      <c r="H448" s="481"/>
      <c r="I448" s="467"/>
      <c r="J448" s="190" t="s">
        <v>111</v>
      </c>
      <c r="K448" s="190" t="s">
        <v>112</v>
      </c>
      <c r="L448" s="190" t="s">
        <v>113</v>
      </c>
      <c r="M448" s="190" t="s">
        <v>111</v>
      </c>
      <c r="N448" s="190" t="s">
        <v>112</v>
      </c>
      <c r="O448" s="190" t="s">
        <v>113</v>
      </c>
      <c r="P448" s="467"/>
      <c r="Q448" s="149" t="s">
        <v>111</v>
      </c>
      <c r="R448" s="149" t="s">
        <v>112</v>
      </c>
      <c r="S448" s="149" t="s">
        <v>113</v>
      </c>
      <c r="T448" s="98" t="s">
        <v>111</v>
      </c>
      <c r="U448" s="98" t="s">
        <v>112</v>
      </c>
      <c r="V448" s="99" t="s">
        <v>113</v>
      </c>
      <c r="AB448" s="213" t="s">
        <v>50</v>
      </c>
      <c r="AC448" s="213" t="s">
        <v>58</v>
      </c>
      <c r="AD448" s="213" t="s">
        <v>59</v>
      </c>
    </row>
    <row r="449" spans="2:30" ht="15" customHeight="1" x14ac:dyDescent="0.25">
      <c r="B449" s="38">
        <v>1</v>
      </c>
      <c r="C449" s="476"/>
      <c r="D449" s="477"/>
      <c r="E449" s="9"/>
      <c r="F449" s="10"/>
      <c r="G449" s="10"/>
      <c r="H449" s="10"/>
      <c r="I449" s="10"/>
      <c r="J449" s="169"/>
      <c r="K449" s="169"/>
      <c r="L449" s="169"/>
      <c r="M449" s="169">
        <f>I449*J449</f>
        <v>0</v>
      </c>
      <c r="N449" s="169">
        <f>I449*K449</f>
        <v>0</v>
      </c>
      <c r="O449" s="169">
        <f>I449*L449</f>
        <v>0</v>
      </c>
      <c r="P449" s="170"/>
      <c r="Q449" s="160"/>
      <c r="R449" s="160"/>
      <c r="S449" s="160"/>
      <c r="T449" s="160">
        <f>P449*Q449</f>
        <v>0</v>
      </c>
      <c r="U449" s="155"/>
      <c r="V449" s="155"/>
      <c r="AB449" s="213" t="s">
        <v>95</v>
      </c>
      <c r="AC449" s="213" t="s">
        <v>62</v>
      </c>
      <c r="AD449" s="213" t="s">
        <v>56</v>
      </c>
    </row>
    <row r="450" spans="2:30" ht="15" customHeight="1" x14ac:dyDescent="0.25">
      <c r="B450" s="38">
        <v>2</v>
      </c>
      <c r="C450" s="357"/>
      <c r="D450" s="357"/>
      <c r="E450" s="9"/>
      <c r="F450" s="10"/>
      <c r="G450" s="10"/>
      <c r="H450" s="10"/>
      <c r="I450" s="10"/>
      <c r="J450" s="169"/>
      <c r="K450" s="169"/>
      <c r="L450" s="169"/>
      <c r="M450" s="169">
        <f t="shared" ref="M450:M452" si="28">I450*J450</f>
        <v>0</v>
      </c>
      <c r="N450" s="169">
        <f t="shared" ref="N450:N452" si="29">I450*K450</f>
        <v>0</v>
      </c>
      <c r="O450" s="169">
        <f t="shared" ref="O450:O452" si="30">I450*L450</f>
        <v>0</v>
      </c>
      <c r="P450" s="170"/>
      <c r="Q450" s="160"/>
      <c r="R450" s="160"/>
      <c r="S450" s="160"/>
      <c r="T450" s="160">
        <f t="shared" ref="T450:T452" si="31">P450*Q450</f>
        <v>0</v>
      </c>
      <c r="U450" s="155"/>
      <c r="V450" s="155"/>
      <c r="AB450" s="213" t="s">
        <v>55</v>
      </c>
      <c r="AC450" s="213" t="s">
        <v>63</v>
      </c>
      <c r="AD450" s="213" t="s">
        <v>61</v>
      </c>
    </row>
    <row r="451" spans="2:30" ht="15" customHeight="1" x14ac:dyDescent="0.25">
      <c r="B451" s="38">
        <v>3</v>
      </c>
      <c r="C451" s="357"/>
      <c r="D451" s="357"/>
      <c r="E451" s="9"/>
      <c r="F451" s="10"/>
      <c r="G451" s="10"/>
      <c r="H451" s="10"/>
      <c r="I451" s="10"/>
      <c r="J451" s="169"/>
      <c r="K451" s="169"/>
      <c r="L451" s="169"/>
      <c r="M451" s="169">
        <f t="shared" si="28"/>
        <v>0</v>
      </c>
      <c r="N451" s="169">
        <f t="shared" si="29"/>
        <v>0</v>
      </c>
      <c r="O451" s="169">
        <f t="shared" si="30"/>
        <v>0</v>
      </c>
      <c r="P451" s="170"/>
      <c r="Q451" s="160"/>
      <c r="R451" s="160"/>
      <c r="S451" s="160"/>
      <c r="T451" s="160">
        <f t="shared" si="31"/>
        <v>0</v>
      </c>
      <c r="U451" s="155"/>
      <c r="V451" s="155"/>
      <c r="AB451" s="213" t="s">
        <v>80</v>
      </c>
      <c r="AC451" s="213" t="s">
        <v>64</v>
      </c>
      <c r="AD451" s="213" t="s">
        <v>65</v>
      </c>
    </row>
    <row r="452" spans="2:30" ht="15" customHeight="1" x14ac:dyDescent="0.25">
      <c r="B452" s="38">
        <v>4</v>
      </c>
      <c r="C452" s="357"/>
      <c r="D452" s="357"/>
      <c r="E452" s="9"/>
      <c r="F452" s="10"/>
      <c r="G452" s="10"/>
      <c r="H452" s="10"/>
      <c r="I452" s="10"/>
      <c r="J452" s="169"/>
      <c r="K452" s="169"/>
      <c r="L452" s="169"/>
      <c r="M452" s="169">
        <f t="shared" si="28"/>
        <v>0</v>
      </c>
      <c r="N452" s="169">
        <f t="shared" si="29"/>
        <v>0</v>
      </c>
      <c r="O452" s="169">
        <f t="shared" si="30"/>
        <v>0</v>
      </c>
      <c r="P452" s="170"/>
      <c r="Q452" s="160"/>
      <c r="R452" s="160"/>
      <c r="S452" s="160"/>
      <c r="T452" s="160">
        <f t="shared" si="31"/>
        <v>0</v>
      </c>
      <c r="U452" s="155"/>
      <c r="V452" s="155"/>
      <c r="AC452" s="213" t="s">
        <v>66</v>
      </c>
      <c r="AD452" s="213" t="s">
        <v>81</v>
      </c>
    </row>
    <row r="453" spans="2:30" ht="15" customHeight="1" x14ac:dyDescent="0.25">
      <c r="B453" s="38">
        <v>5</v>
      </c>
      <c r="C453" s="357"/>
      <c r="D453" s="357"/>
      <c r="E453" s="9"/>
      <c r="F453" s="10"/>
      <c r="G453" s="10"/>
      <c r="H453" s="10"/>
      <c r="I453" s="10"/>
      <c r="J453" s="169"/>
      <c r="K453" s="169"/>
      <c r="L453" s="169"/>
      <c r="M453" s="169"/>
      <c r="N453" s="169"/>
      <c r="O453" s="169"/>
      <c r="P453" s="170"/>
      <c r="Q453" s="160"/>
      <c r="R453" s="160"/>
      <c r="S453" s="160"/>
      <c r="T453" s="160"/>
      <c r="U453" s="155"/>
      <c r="V453" s="155"/>
      <c r="AB453" s="213"/>
      <c r="AC453" s="213" t="s">
        <v>67</v>
      </c>
      <c r="AD453" s="213"/>
    </row>
    <row r="454" spans="2:30" ht="15" customHeight="1" x14ac:dyDescent="0.25">
      <c r="B454" s="38">
        <v>6</v>
      </c>
      <c r="C454" s="357" t="s">
        <v>97</v>
      </c>
      <c r="D454" s="357"/>
      <c r="E454" s="9"/>
      <c r="F454" s="10"/>
      <c r="G454" s="10"/>
      <c r="H454" s="10"/>
      <c r="I454" s="10"/>
      <c r="J454" s="169"/>
      <c r="K454" s="169"/>
      <c r="L454" s="169"/>
      <c r="M454" s="169"/>
      <c r="N454" s="169"/>
      <c r="O454" s="169"/>
      <c r="P454" s="170"/>
      <c r="Q454" s="160"/>
      <c r="R454" s="160"/>
      <c r="S454" s="160"/>
      <c r="T454" s="160"/>
      <c r="U454" s="155"/>
      <c r="V454" s="155"/>
      <c r="AB454" s="213"/>
      <c r="AC454" s="213" t="s">
        <v>68</v>
      </c>
      <c r="AD454" s="213"/>
    </row>
    <row r="455" spans="2:30" ht="15" customHeight="1" x14ac:dyDescent="0.25">
      <c r="B455" s="38">
        <v>7</v>
      </c>
      <c r="C455" s="357"/>
      <c r="D455" s="357"/>
      <c r="E455" s="9"/>
      <c r="F455" s="10"/>
      <c r="G455" s="10"/>
      <c r="H455" s="10"/>
      <c r="I455" s="10"/>
      <c r="J455" s="169"/>
      <c r="K455" s="169"/>
      <c r="L455" s="169"/>
      <c r="M455" s="169"/>
      <c r="N455" s="169"/>
      <c r="O455" s="169"/>
      <c r="P455" s="170"/>
      <c r="Q455" s="160"/>
      <c r="R455" s="160"/>
      <c r="S455" s="160"/>
      <c r="T455" s="160"/>
      <c r="U455" s="155"/>
      <c r="V455" s="155"/>
      <c r="AB455" s="213"/>
      <c r="AC455" s="213" t="s">
        <v>60</v>
      </c>
      <c r="AD455" s="213"/>
    </row>
    <row r="456" spans="2:30" ht="15" customHeight="1" x14ac:dyDescent="0.25">
      <c r="B456" s="38">
        <v>8</v>
      </c>
      <c r="C456" s="357"/>
      <c r="D456" s="357"/>
      <c r="E456" s="9"/>
      <c r="F456" s="10"/>
      <c r="G456" s="10"/>
      <c r="H456" s="10"/>
      <c r="I456" s="10"/>
      <c r="J456" s="169"/>
      <c r="K456" s="169"/>
      <c r="L456" s="169"/>
      <c r="M456" s="169"/>
      <c r="N456" s="169"/>
      <c r="O456" s="169"/>
      <c r="P456" s="170"/>
      <c r="Q456" s="160"/>
      <c r="R456" s="160"/>
      <c r="S456" s="160"/>
      <c r="T456" s="160"/>
      <c r="U456" s="155"/>
      <c r="V456" s="155"/>
      <c r="AB456" s="213"/>
      <c r="AC456" s="213" t="s">
        <v>69</v>
      </c>
      <c r="AD456" s="213"/>
    </row>
    <row r="457" spans="2:30" ht="15" customHeight="1" x14ac:dyDescent="0.25">
      <c r="B457" s="38">
        <v>9</v>
      </c>
      <c r="C457" s="357"/>
      <c r="D457" s="357"/>
      <c r="E457" s="9"/>
      <c r="F457" s="10"/>
      <c r="G457" s="10"/>
      <c r="H457" s="10"/>
      <c r="I457" s="10"/>
      <c r="J457" s="169"/>
      <c r="K457" s="169"/>
      <c r="L457" s="169"/>
      <c r="M457" s="169"/>
      <c r="N457" s="169"/>
      <c r="O457" s="169"/>
      <c r="P457" s="170"/>
      <c r="Q457" s="160"/>
      <c r="R457" s="160"/>
      <c r="S457" s="160"/>
      <c r="T457" s="160"/>
      <c r="U457" s="155"/>
      <c r="V457" s="155"/>
      <c r="AB457" s="213"/>
      <c r="AC457" s="213" t="s">
        <v>387</v>
      </c>
      <c r="AD457" s="213"/>
    </row>
    <row r="458" spans="2:30" ht="15" customHeight="1" x14ac:dyDescent="0.25">
      <c r="B458" s="38">
        <v>10</v>
      </c>
      <c r="C458" s="357"/>
      <c r="D458" s="357"/>
      <c r="E458" s="9"/>
      <c r="F458" s="10"/>
      <c r="G458" s="10"/>
      <c r="H458" s="10"/>
      <c r="I458" s="10"/>
      <c r="J458" s="169"/>
      <c r="K458" s="169"/>
      <c r="L458" s="169"/>
      <c r="M458" s="169"/>
      <c r="N458" s="169"/>
      <c r="O458" s="169"/>
      <c r="P458" s="170"/>
      <c r="Q458" s="160"/>
      <c r="R458" s="160"/>
      <c r="S458" s="160"/>
      <c r="T458" s="160"/>
      <c r="U458" s="155"/>
      <c r="V458" s="155"/>
      <c r="AB458" s="213"/>
      <c r="AC458" s="213" t="s">
        <v>388</v>
      </c>
      <c r="AD458" s="213"/>
    </row>
    <row r="459" spans="2:30" ht="14.25" customHeight="1" x14ac:dyDescent="0.25">
      <c r="B459" s="554" t="s">
        <v>33</v>
      </c>
      <c r="C459" s="555"/>
      <c r="D459" s="555"/>
      <c r="E459" s="555"/>
      <c r="F459" s="555"/>
      <c r="G459" s="555"/>
      <c r="H459" s="555"/>
      <c r="I459" s="246"/>
      <c r="J459" s="246"/>
      <c r="K459" s="246"/>
      <c r="L459" s="247"/>
      <c r="M459" s="72">
        <f>SUM(M449:M458)</f>
        <v>0</v>
      </c>
      <c r="N459" s="72">
        <f>SUM(N449:N458)</f>
        <v>0</v>
      </c>
      <c r="O459" s="72">
        <f>SUM(O449:O458)</f>
        <v>0</v>
      </c>
      <c r="P459" s="462"/>
      <c r="Q459" s="463"/>
      <c r="R459" s="463"/>
      <c r="S459" s="464"/>
      <c r="T459" s="73">
        <f>SUM(T449:T458)</f>
        <v>0</v>
      </c>
      <c r="U459" s="73">
        <f>SUM(U449:U458)</f>
        <v>0</v>
      </c>
      <c r="V459" s="73">
        <f>SUM(V449:V458)</f>
        <v>0</v>
      </c>
      <c r="X459" s="228"/>
      <c r="Y459" s="228"/>
      <c r="Z459" s="228"/>
      <c r="AC459" s="213" t="s">
        <v>389</v>
      </c>
    </row>
    <row r="460" spans="2:30" s="206" customFormat="1" ht="14.25" customHeight="1" x14ac:dyDescent="0.25">
      <c r="B460" s="123"/>
      <c r="C460" s="263" t="s">
        <v>380</v>
      </c>
      <c r="D460" s="264"/>
      <c r="E460" s="264"/>
      <c r="F460" s="264"/>
      <c r="G460" s="264"/>
      <c r="H460" s="264"/>
      <c r="I460" s="265"/>
      <c r="J460" s="265"/>
      <c r="K460" s="265"/>
      <c r="L460" s="265"/>
      <c r="M460" s="124"/>
      <c r="N460" s="124"/>
      <c r="O460" s="124"/>
      <c r="P460" s="254"/>
      <c r="Q460" s="254"/>
      <c r="R460" s="254"/>
      <c r="S460" s="254"/>
      <c r="T460" s="124"/>
      <c r="U460" s="124"/>
      <c r="V460" s="124"/>
      <c r="X460" s="218"/>
      <c r="Y460" s="218"/>
      <c r="Z460" s="218"/>
      <c r="AC460" s="213" t="s">
        <v>390</v>
      </c>
    </row>
    <row r="461" spans="2:30" s="206" customFormat="1" ht="14.25" customHeight="1" x14ac:dyDescent="0.25">
      <c r="B461" s="123"/>
      <c r="C461" s="662" t="s">
        <v>372</v>
      </c>
      <c r="D461" s="663"/>
      <c r="E461" s="663"/>
      <c r="F461" s="663"/>
      <c r="G461" s="663"/>
      <c r="H461" s="663"/>
      <c r="I461" s="663"/>
      <c r="J461" s="663"/>
      <c r="K461" s="663"/>
      <c r="L461" s="663"/>
      <c r="M461" s="255"/>
      <c r="N461" s="124"/>
      <c r="O461" s="124"/>
      <c r="P461" s="254"/>
      <c r="Q461" s="254"/>
      <c r="R461" s="254"/>
      <c r="S461" s="254"/>
      <c r="T461" s="124"/>
      <c r="U461" s="124"/>
      <c r="V461" s="124"/>
      <c r="X461" s="218"/>
      <c r="Y461" s="218"/>
      <c r="Z461" s="218"/>
      <c r="AC461" s="213" t="s">
        <v>391</v>
      </c>
    </row>
    <row r="462" spans="2:30" ht="14.25" customHeight="1" x14ac:dyDescent="0.2">
      <c r="B462" s="123"/>
      <c r="C462" s="123"/>
      <c r="D462" s="123"/>
      <c r="E462" s="123"/>
      <c r="F462" s="123"/>
      <c r="G462" s="123"/>
      <c r="H462" s="123"/>
      <c r="I462" s="123"/>
      <c r="J462" s="123"/>
      <c r="K462" s="123"/>
      <c r="L462" s="124"/>
      <c r="M462" s="124"/>
      <c r="N462" s="124"/>
      <c r="O462" s="237"/>
      <c r="P462" s="237"/>
      <c r="Q462" s="237"/>
      <c r="R462" s="237"/>
      <c r="S462" s="124"/>
      <c r="T462" s="124"/>
      <c r="U462" s="124"/>
      <c r="W462" s="228"/>
      <c r="X462" s="228"/>
      <c r="Y462" s="228"/>
      <c r="AB462" s="213"/>
      <c r="AC462" s="213" t="s">
        <v>392</v>
      </c>
    </row>
    <row r="463" spans="2:30" ht="41.25" customHeight="1" x14ac:dyDescent="0.2">
      <c r="C463" s="322" t="s">
        <v>316</v>
      </c>
      <c r="D463" s="322"/>
      <c r="E463" s="322"/>
      <c r="F463" s="322"/>
      <c r="G463" s="322"/>
      <c r="H463" s="322"/>
      <c r="I463" s="322"/>
      <c r="J463" s="322"/>
      <c r="K463" s="322"/>
      <c r="L463" s="322"/>
      <c r="AC463" s="213" t="s">
        <v>393</v>
      </c>
    </row>
    <row r="464" spans="2:30" ht="14.25" x14ac:dyDescent="0.2">
      <c r="B464" s="362" t="s">
        <v>28</v>
      </c>
      <c r="C464" s="387" t="s">
        <v>317</v>
      </c>
      <c r="D464" s="439"/>
      <c r="E464" s="439"/>
      <c r="F464" s="388"/>
      <c r="G464" s="427" t="s">
        <v>124</v>
      </c>
      <c r="H464" s="428"/>
      <c r="I464" s="429"/>
      <c r="J464" s="448" t="s">
        <v>125</v>
      </c>
      <c r="K464" s="449"/>
      <c r="L464" s="450"/>
      <c r="AC464" s="213" t="s">
        <v>394</v>
      </c>
    </row>
    <row r="465" spans="2:29" ht="14.25" x14ac:dyDescent="0.2">
      <c r="B465" s="362"/>
      <c r="C465" s="389"/>
      <c r="D465" s="440"/>
      <c r="E465" s="440"/>
      <c r="F465" s="390"/>
      <c r="G465" s="362" t="s">
        <v>142</v>
      </c>
      <c r="H465" s="362"/>
      <c r="I465" s="362"/>
      <c r="J465" s="362"/>
      <c r="K465" s="362"/>
      <c r="L465" s="362"/>
      <c r="AC465" s="213" t="s">
        <v>395</v>
      </c>
    </row>
    <row r="466" spans="2:29" ht="14.25" x14ac:dyDescent="0.2">
      <c r="B466" s="181"/>
      <c r="C466" s="391"/>
      <c r="D466" s="441"/>
      <c r="E466" s="441"/>
      <c r="F466" s="392"/>
      <c r="G466" s="190" t="s">
        <v>111</v>
      </c>
      <c r="H466" s="190" t="s">
        <v>112</v>
      </c>
      <c r="I466" s="190" t="s">
        <v>113</v>
      </c>
      <c r="J466" s="98" t="s">
        <v>111</v>
      </c>
      <c r="K466" s="98" t="s">
        <v>112</v>
      </c>
      <c r="L466" s="98" t="s">
        <v>113</v>
      </c>
      <c r="AC466" s="213" t="s">
        <v>396</v>
      </c>
    </row>
    <row r="467" spans="2:29" ht="15" x14ac:dyDescent="0.25">
      <c r="B467" s="30">
        <v>1</v>
      </c>
      <c r="C467" s="319"/>
      <c r="D467" s="599"/>
      <c r="E467" s="599"/>
      <c r="F467" s="600"/>
      <c r="G467" s="154"/>
      <c r="H467" s="154"/>
      <c r="I467" s="151"/>
      <c r="J467" s="151"/>
      <c r="K467" s="151"/>
      <c r="L467" s="151"/>
      <c r="AC467" s="213" t="s">
        <v>103</v>
      </c>
    </row>
    <row r="468" spans="2:29" ht="15" x14ac:dyDescent="0.25">
      <c r="B468" s="30">
        <v>2</v>
      </c>
      <c r="C468" s="319"/>
      <c r="D468" s="320"/>
      <c r="E468" s="320"/>
      <c r="F468" s="321"/>
      <c r="G468" s="154"/>
      <c r="H468" s="154"/>
      <c r="I468" s="151"/>
      <c r="J468" s="151"/>
      <c r="K468" s="151"/>
      <c r="L468" s="151"/>
    </row>
    <row r="469" spans="2:29" ht="15" x14ac:dyDescent="0.25">
      <c r="B469" s="30">
        <v>3</v>
      </c>
      <c r="C469" s="319"/>
      <c r="D469" s="320"/>
      <c r="E469" s="320"/>
      <c r="F469" s="321"/>
      <c r="G469" s="154"/>
      <c r="H469" s="154"/>
      <c r="I469" s="151"/>
      <c r="J469" s="151"/>
      <c r="K469" s="151"/>
      <c r="L469" s="151"/>
    </row>
    <row r="470" spans="2:29" ht="15" x14ac:dyDescent="0.25">
      <c r="B470" s="30">
        <v>4</v>
      </c>
      <c r="C470" s="284"/>
      <c r="D470" s="275"/>
      <c r="E470" s="275"/>
      <c r="F470" s="274"/>
      <c r="G470" s="154"/>
      <c r="H470" s="154"/>
      <c r="I470" s="151"/>
      <c r="J470" s="151"/>
      <c r="K470" s="151"/>
      <c r="L470" s="151"/>
    </row>
    <row r="471" spans="2:29" ht="15" x14ac:dyDescent="0.25">
      <c r="B471" s="30">
        <v>5</v>
      </c>
      <c r="C471" s="668"/>
      <c r="D471" s="599"/>
      <c r="E471" s="599"/>
      <c r="F471" s="600"/>
      <c r="G471" s="154"/>
      <c r="H471" s="154"/>
      <c r="I471" s="151"/>
      <c r="J471" s="151"/>
      <c r="K471" s="151"/>
      <c r="L471" s="151"/>
    </row>
    <row r="472" spans="2:29" ht="14.25" x14ac:dyDescent="0.2">
      <c r="B472" s="606" t="s">
        <v>33</v>
      </c>
      <c r="C472" s="640"/>
      <c r="D472" s="611"/>
      <c r="E472" s="611"/>
      <c r="F472" s="612"/>
      <c r="G472" s="72">
        <f>IF(SUM(G467:G471)&lt;247, SUM(G467:G471))</f>
        <v>0</v>
      </c>
      <c r="H472" s="72">
        <f>IF(SUM(H467:H471)&lt;247, SUM(H467:H471))</f>
        <v>0</v>
      </c>
      <c r="I472" s="72">
        <f t="shared" ref="I472:L472" si="32">IF(SUM(I467:I471)&lt;247, SUM(I467:I471))</f>
        <v>0</v>
      </c>
      <c r="J472" s="73">
        <f t="shared" si="32"/>
        <v>0</v>
      </c>
      <c r="K472" s="73">
        <f t="shared" si="32"/>
        <v>0</v>
      </c>
      <c r="L472" s="73">
        <f t="shared" si="32"/>
        <v>0</v>
      </c>
    </row>
    <row r="473" spans="2:29" ht="15.75" customHeight="1" x14ac:dyDescent="0.2">
      <c r="B473" s="266"/>
      <c r="C473" s="324" t="s">
        <v>373</v>
      </c>
      <c r="D473" s="325"/>
      <c r="E473" s="325"/>
      <c r="F473" s="325"/>
      <c r="G473" s="325"/>
      <c r="H473" s="325"/>
    </row>
    <row r="474" spans="2:29" ht="12.6" customHeight="1" x14ac:dyDescent="0.2">
      <c r="B474" s="266"/>
      <c r="C474" s="266"/>
      <c r="D474" s="266"/>
      <c r="E474" s="266"/>
      <c r="F474" s="266"/>
      <c r="G474" s="266"/>
      <c r="H474" s="266"/>
    </row>
    <row r="475" spans="2:29" x14ac:dyDescent="0.2">
      <c r="B475" s="208"/>
      <c r="C475" s="64"/>
      <c r="D475" s="238"/>
      <c r="E475" s="238"/>
      <c r="F475" s="238"/>
      <c r="G475" s="238"/>
      <c r="H475" s="238"/>
      <c r="I475" s="208"/>
      <c r="J475" s="208"/>
      <c r="K475" s="208"/>
      <c r="L475" s="208"/>
    </row>
    <row r="476" spans="2:29" ht="27" customHeight="1" x14ac:dyDescent="0.35">
      <c r="B476" s="208"/>
      <c r="C476" s="460" t="s">
        <v>253</v>
      </c>
      <c r="D476" s="461"/>
      <c r="E476" s="461"/>
      <c r="F476" s="461"/>
      <c r="G476" s="461"/>
      <c r="H476" s="461"/>
      <c r="I476" s="461"/>
      <c r="J476" s="461"/>
      <c r="K476" s="461"/>
      <c r="L476" s="461"/>
    </row>
    <row r="477" spans="2:29" ht="12.75" customHeight="1" x14ac:dyDescent="0.2">
      <c r="B477" s="208"/>
      <c r="C477" s="82"/>
      <c r="D477" s="82"/>
      <c r="E477" s="82"/>
      <c r="F477" s="82"/>
      <c r="G477" s="82"/>
      <c r="H477" s="82"/>
      <c r="I477" s="82"/>
      <c r="J477" s="82"/>
      <c r="K477" s="82"/>
      <c r="L477" s="82"/>
    </row>
    <row r="478" spans="2:29" ht="14.25" customHeight="1" x14ac:dyDescent="0.2">
      <c r="B478" s="208"/>
      <c r="C478" s="322" t="s">
        <v>254</v>
      </c>
      <c r="D478" s="322"/>
      <c r="E478" s="322"/>
      <c r="F478" s="322"/>
      <c r="G478" s="322"/>
      <c r="H478" s="322"/>
      <c r="I478" s="322"/>
      <c r="J478" s="322"/>
      <c r="K478" s="322"/>
      <c r="L478" s="322"/>
    </row>
    <row r="479" spans="2:29" ht="14.25" x14ac:dyDescent="0.2">
      <c r="B479" s="344" t="s">
        <v>86</v>
      </c>
      <c r="C479" s="408" t="s">
        <v>43</v>
      </c>
      <c r="D479" s="409"/>
      <c r="E479" s="409"/>
      <c r="F479" s="410"/>
      <c r="G479" s="427" t="s">
        <v>124</v>
      </c>
      <c r="H479" s="428"/>
      <c r="I479" s="429"/>
      <c r="J479" s="448" t="s">
        <v>125</v>
      </c>
      <c r="K479" s="449"/>
      <c r="L479" s="450"/>
    </row>
    <row r="480" spans="2:29" ht="14.25" customHeight="1" x14ac:dyDescent="0.2">
      <c r="B480" s="345"/>
      <c r="C480" s="411"/>
      <c r="D480" s="412"/>
      <c r="E480" s="412"/>
      <c r="F480" s="413"/>
      <c r="G480" s="363" t="s">
        <v>142</v>
      </c>
      <c r="H480" s="363"/>
      <c r="I480" s="363"/>
      <c r="J480" s="363"/>
      <c r="K480" s="363"/>
      <c r="L480" s="363"/>
    </row>
    <row r="481" spans="2:13" ht="14.25" x14ac:dyDescent="0.2">
      <c r="B481" s="346"/>
      <c r="C481" s="414"/>
      <c r="D481" s="415"/>
      <c r="E481" s="415"/>
      <c r="F481" s="416"/>
      <c r="G481" s="92" t="s">
        <v>111</v>
      </c>
      <c r="H481" s="92" t="s">
        <v>112</v>
      </c>
      <c r="I481" s="92" t="s">
        <v>113</v>
      </c>
      <c r="J481" s="198" t="s">
        <v>111</v>
      </c>
      <c r="K481" s="198" t="s">
        <v>112</v>
      </c>
      <c r="L481" s="198" t="s">
        <v>113</v>
      </c>
    </row>
    <row r="482" spans="2:13" ht="15" x14ac:dyDescent="0.25">
      <c r="B482" s="31">
        <v>1</v>
      </c>
      <c r="C482" s="329"/>
      <c r="D482" s="599"/>
      <c r="E482" s="599"/>
      <c r="F482" s="600"/>
      <c r="G482" s="154"/>
      <c r="H482" s="154"/>
      <c r="I482" s="151"/>
      <c r="J482" s="151"/>
      <c r="K482" s="151"/>
      <c r="L482" s="151"/>
    </row>
    <row r="483" spans="2:13" ht="15" x14ac:dyDescent="0.25">
      <c r="B483" s="31">
        <v>2</v>
      </c>
      <c r="C483" s="329"/>
      <c r="D483" s="330"/>
      <c r="E483" s="330"/>
      <c r="F483" s="331"/>
      <c r="G483" s="154"/>
      <c r="H483" s="154"/>
      <c r="I483" s="151"/>
      <c r="J483" s="151"/>
      <c r="K483" s="151"/>
      <c r="L483" s="151"/>
    </row>
    <row r="484" spans="2:13" ht="15" x14ac:dyDescent="0.25">
      <c r="B484" s="31">
        <v>3</v>
      </c>
      <c r="C484" s="326"/>
      <c r="D484" s="327"/>
      <c r="E484" s="327"/>
      <c r="F484" s="328"/>
      <c r="G484" s="154"/>
      <c r="H484" s="154"/>
      <c r="I484" s="151"/>
      <c r="J484" s="151"/>
      <c r="K484" s="151"/>
      <c r="L484" s="151"/>
    </row>
    <row r="485" spans="2:13" ht="15" x14ac:dyDescent="0.25">
      <c r="B485" s="31">
        <v>4</v>
      </c>
      <c r="C485" s="329"/>
      <c r="D485" s="330"/>
      <c r="E485" s="330"/>
      <c r="F485" s="331"/>
      <c r="G485" s="154"/>
      <c r="H485" s="154"/>
      <c r="I485" s="151"/>
      <c r="J485" s="151"/>
      <c r="K485" s="151"/>
      <c r="L485" s="151"/>
    </row>
    <row r="486" spans="2:13" ht="15" x14ac:dyDescent="0.25">
      <c r="B486" s="31">
        <v>5</v>
      </c>
      <c r="C486" s="329"/>
      <c r="D486" s="330"/>
      <c r="E486" s="330"/>
      <c r="F486" s="331"/>
      <c r="G486" s="154"/>
      <c r="H486" s="154"/>
      <c r="I486" s="151"/>
      <c r="J486" s="151" t="s">
        <v>399</v>
      </c>
      <c r="K486" s="151"/>
      <c r="L486" s="151"/>
    </row>
    <row r="487" spans="2:13" ht="15" x14ac:dyDescent="0.25">
      <c r="B487" s="31">
        <v>6</v>
      </c>
      <c r="C487" s="329"/>
      <c r="D487" s="330"/>
      <c r="E487" s="330"/>
      <c r="F487" s="331"/>
      <c r="G487" s="154"/>
      <c r="H487" s="154"/>
      <c r="I487" s="151"/>
      <c r="J487" s="151"/>
      <c r="K487" s="151"/>
      <c r="L487" s="151"/>
    </row>
    <row r="488" spans="2:13" ht="15" x14ac:dyDescent="0.25">
      <c r="B488" s="31">
        <v>7</v>
      </c>
      <c r="C488" s="329"/>
      <c r="D488" s="330"/>
      <c r="E488" s="330"/>
      <c r="F488" s="331"/>
      <c r="G488" s="154"/>
      <c r="H488" s="154"/>
      <c r="I488" s="151"/>
      <c r="J488" s="151"/>
      <c r="K488" s="151"/>
      <c r="L488" s="151"/>
    </row>
    <row r="489" spans="2:13" ht="15" x14ac:dyDescent="0.25">
      <c r="B489" s="31">
        <v>8</v>
      </c>
      <c r="C489" s="329"/>
      <c r="D489" s="330"/>
      <c r="E489" s="330"/>
      <c r="F489" s="331"/>
      <c r="G489" s="154"/>
      <c r="H489" s="154"/>
      <c r="I489" s="151"/>
      <c r="J489" s="151"/>
      <c r="K489" s="151"/>
      <c r="L489" s="151"/>
    </row>
    <row r="490" spans="2:13" ht="15" x14ac:dyDescent="0.25">
      <c r="B490" s="31">
        <v>9</v>
      </c>
      <c r="C490" s="329"/>
      <c r="D490" s="330"/>
      <c r="E490" s="330"/>
      <c r="F490" s="331"/>
      <c r="G490" s="154"/>
      <c r="H490" s="154"/>
      <c r="I490" s="151"/>
      <c r="J490" s="151"/>
      <c r="K490" s="151"/>
      <c r="L490" s="151"/>
    </row>
    <row r="491" spans="2:13" ht="15" x14ac:dyDescent="0.25">
      <c r="B491" s="31">
        <v>10</v>
      </c>
      <c r="C491" s="329"/>
      <c r="D491" s="599"/>
      <c r="E491" s="599"/>
      <c r="F491" s="600"/>
      <c r="G491" s="154"/>
      <c r="H491" s="154"/>
      <c r="I491" s="151"/>
      <c r="J491" s="151"/>
      <c r="K491" s="151"/>
      <c r="L491" s="151"/>
    </row>
    <row r="492" spans="2:13" ht="14.25" x14ac:dyDescent="0.2">
      <c r="B492" s="332" t="s">
        <v>33</v>
      </c>
      <c r="C492" s="333"/>
      <c r="D492" s="334"/>
      <c r="E492" s="334"/>
      <c r="F492" s="335"/>
      <c r="G492" s="72">
        <f>SUM(G482:G491)</f>
        <v>0</v>
      </c>
      <c r="H492" s="72">
        <f>SUM(H482:H491)</f>
        <v>0</v>
      </c>
      <c r="I492" s="72">
        <f t="shared" ref="I492:L492" si="33">SUM(I482:I491)</f>
        <v>0</v>
      </c>
      <c r="J492" s="73">
        <f t="shared" si="33"/>
        <v>0</v>
      </c>
      <c r="K492" s="73">
        <f t="shared" si="33"/>
        <v>0</v>
      </c>
      <c r="L492" s="73">
        <f t="shared" si="33"/>
        <v>0</v>
      </c>
    </row>
    <row r="493" spans="2:13" ht="15.75" customHeight="1" x14ac:dyDescent="0.2">
      <c r="B493" s="32"/>
      <c r="C493" s="315" t="s">
        <v>255</v>
      </c>
      <c r="D493" s="316"/>
      <c r="E493" s="316"/>
      <c r="F493" s="316"/>
      <c r="G493" s="316"/>
      <c r="H493" s="316"/>
      <c r="I493" s="206"/>
    </row>
    <row r="494" spans="2:13" ht="15.75" customHeight="1" x14ac:dyDescent="0.2">
      <c r="B494" s="32"/>
      <c r="C494" s="336" t="s">
        <v>178</v>
      </c>
      <c r="D494" s="336"/>
      <c r="E494" s="336"/>
      <c r="F494" s="336"/>
      <c r="G494" s="336"/>
      <c r="H494" s="336"/>
      <c r="I494" s="336"/>
      <c r="J494" s="336"/>
      <c r="K494" s="336"/>
      <c r="L494" s="85"/>
      <c r="M494" s="85"/>
    </row>
    <row r="495" spans="2:13" ht="15.75" customHeight="1" x14ac:dyDescent="0.2">
      <c r="B495" s="32"/>
      <c r="C495" s="336" t="s">
        <v>179</v>
      </c>
      <c r="D495" s="336"/>
      <c r="E495" s="336"/>
      <c r="F495" s="336"/>
      <c r="G495" s="336"/>
      <c r="H495" s="336"/>
      <c r="I495" s="336"/>
      <c r="J495" s="336"/>
      <c r="K495" s="336"/>
      <c r="L495" s="85"/>
      <c r="M495" s="85"/>
    </row>
    <row r="496" spans="2:13" ht="15.75" customHeight="1" x14ac:dyDescent="0.2">
      <c r="B496" s="32"/>
      <c r="C496" s="323" t="s">
        <v>5</v>
      </c>
      <c r="D496" s="318"/>
      <c r="E496" s="318"/>
      <c r="F496" s="318"/>
      <c r="G496" s="318"/>
      <c r="H496" s="318"/>
      <c r="I496" s="221"/>
      <c r="J496" s="221"/>
      <c r="K496" s="221"/>
      <c r="L496" s="239"/>
      <c r="M496" s="229"/>
    </row>
    <row r="497" spans="2:25" ht="15.75" customHeight="1" x14ac:dyDescent="0.2">
      <c r="B497" s="32"/>
      <c r="C497" s="323" t="s">
        <v>6</v>
      </c>
      <c r="D497" s="318"/>
      <c r="E497" s="318"/>
      <c r="F497" s="318"/>
      <c r="G497" s="318"/>
      <c r="H497" s="318"/>
      <c r="I497" s="221"/>
      <c r="J497" s="221"/>
      <c r="K497" s="221"/>
      <c r="L497" s="221"/>
    </row>
    <row r="498" spans="2:25" ht="15.75" customHeight="1" x14ac:dyDescent="0.2">
      <c r="B498" s="32"/>
      <c r="C498" s="383" t="s">
        <v>318</v>
      </c>
      <c r="D498" s="383"/>
      <c r="E498" s="383"/>
      <c r="F498" s="383"/>
      <c r="G498" s="383"/>
      <c r="H498" s="383"/>
      <c r="I498" s="383"/>
      <c r="J498" s="383"/>
      <c r="K498" s="383"/>
      <c r="L498" s="383"/>
    </row>
    <row r="499" spans="2:25" ht="15.75" customHeight="1" x14ac:dyDescent="0.2">
      <c r="B499" s="32"/>
      <c r="C499" s="383" t="s">
        <v>319</v>
      </c>
      <c r="D499" s="383"/>
      <c r="E499" s="383"/>
      <c r="F499" s="383"/>
      <c r="G499" s="383"/>
      <c r="H499" s="383"/>
      <c r="I499" s="383"/>
      <c r="J499" s="383"/>
      <c r="K499" s="383"/>
      <c r="L499" s="383"/>
    </row>
    <row r="500" spans="2:25" ht="15.75" customHeight="1" x14ac:dyDescent="0.2">
      <c r="B500" s="32"/>
      <c r="C500" s="315" t="s">
        <v>320</v>
      </c>
      <c r="D500" s="316"/>
      <c r="E500" s="316"/>
      <c r="F500" s="316"/>
      <c r="G500" s="316"/>
      <c r="H500" s="316"/>
      <c r="I500" s="206"/>
    </row>
    <row r="501" spans="2:25" ht="15.75" customHeight="1" x14ac:dyDescent="0.2">
      <c r="B501" s="32"/>
      <c r="C501" s="315" t="s">
        <v>7</v>
      </c>
      <c r="D501" s="316"/>
      <c r="E501" s="316"/>
      <c r="F501" s="316"/>
      <c r="G501" s="316"/>
      <c r="H501" s="316"/>
      <c r="I501" s="206"/>
    </row>
    <row r="502" spans="2:25" ht="15.75" customHeight="1" x14ac:dyDescent="0.2">
      <c r="B502" s="32"/>
      <c r="C502" s="315" t="s">
        <v>8</v>
      </c>
      <c r="D502" s="316"/>
      <c r="E502" s="316"/>
      <c r="F502" s="316"/>
      <c r="G502" s="316"/>
      <c r="H502" s="316"/>
      <c r="I502" s="206"/>
    </row>
    <row r="503" spans="2:25" ht="12.75" customHeight="1" x14ac:dyDescent="0.2">
      <c r="C503" s="497" t="s">
        <v>256</v>
      </c>
      <c r="D503" s="667"/>
      <c r="E503" s="667"/>
      <c r="F503" s="667"/>
      <c r="G503" s="667"/>
      <c r="H503" s="667"/>
      <c r="I503" s="667"/>
    </row>
    <row r="504" spans="2:25" s="206" customFormat="1" x14ac:dyDescent="0.2">
      <c r="C504" s="317" t="s">
        <v>321</v>
      </c>
      <c r="D504" s="318"/>
      <c r="E504" s="318"/>
      <c r="F504" s="318"/>
      <c r="G504" s="318"/>
      <c r="H504" s="318"/>
      <c r="I504" s="318"/>
      <c r="J504" s="318"/>
      <c r="K504" s="318"/>
    </row>
    <row r="505" spans="2:25" s="206" customFormat="1" ht="13.5" customHeight="1" x14ac:dyDescent="0.2">
      <c r="C505" s="317" t="s">
        <v>322</v>
      </c>
      <c r="D505" s="318"/>
      <c r="E505" s="318"/>
      <c r="F505" s="318"/>
      <c r="G505" s="318"/>
      <c r="H505" s="318"/>
      <c r="I505" s="318"/>
      <c r="J505" s="318"/>
      <c r="K505" s="318"/>
    </row>
    <row r="506" spans="2:25" s="236" customFormat="1" ht="15.75" customHeight="1" x14ac:dyDescent="0.25">
      <c r="B506" s="32"/>
      <c r="C506" s="383" t="s">
        <v>386</v>
      </c>
      <c r="D506" s="383"/>
      <c r="E506" s="383"/>
      <c r="F506" s="383"/>
      <c r="G506" s="383"/>
      <c r="H506" s="383"/>
      <c r="I506" s="383"/>
      <c r="J506" s="383"/>
      <c r="K506" s="383"/>
      <c r="L506" s="383"/>
      <c r="M506" s="200"/>
      <c r="N506" s="200"/>
      <c r="O506" s="200"/>
      <c r="P506" s="200"/>
      <c r="T506" s="200"/>
    </row>
    <row r="507" spans="2:25" s="206" customFormat="1" ht="15" x14ac:dyDescent="0.2">
      <c r="B507" s="32"/>
      <c r="C507" s="315" t="s">
        <v>257</v>
      </c>
      <c r="D507" s="316"/>
      <c r="E507" s="316"/>
      <c r="F507" s="316"/>
      <c r="G507" s="316"/>
      <c r="H507" s="316"/>
      <c r="I507" s="240"/>
      <c r="T507" s="200"/>
    </row>
    <row r="508" spans="2:25" s="221" customFormat="1" ht="12.75" customHeight="1" x14ac:dyDescent="0.2">
      <c r="C508" s="383" t="s">
        <v>258</v>
      </c>
      <c r="D508" s="383"/>
      <c r="E508" s="383"/>
      <c r="F508" s="383"/>
      <c r="G508" s="383"/>
      <c r="H508" s="383"/>
      <c r="I508" s="383"/>
      <c r="J508" s="383"/>
      <c r="K508" s="383"/>
      <c r="L508" s="383"/>
      <c r="Y508" s="241"/>
    </row>
    <row r="509" spans="2:25" s="221" customFormat="1" x14ac:dyDescent="0.2">
      <c r="C509" s="383"/>
      <c r="D509" s="383"/>
      <c r="E509" s="383"/>
      <c r="F509" s="383"/>
      <c r="G509" s="383"/>
      <c r="H509" s="383"/>
      <c r="I509" s="383"/>
      <c r="J509" s="383"/>
      <c r="K509" s="383"/>
      <c r="L509" s="383"/>
      <c r="Y509" s="241"/>
    </row>
    <row r="510" spans="2:25" s="206" customFormat="1" ht="15.75" customHeight="1" x14ac:dyDescent="0.2">
      <c r="B510" s="32"/>
      <c r="C510" s="383" t="s">
        <v>323</v>
      </c>
      <c r="D510" s="383"/>
      <c r="E510" s="383"/>
      <c r="F510" s="383"/>
      <c r="G510" s="383"/>
      <c r="H510" s="383"/>
      <c r="I510" s="383"/>
      <c r="J510" s="383"/>
      <c r="K510" s="383"/>
      <c r="L510" s="230"/>
      <c r="T510" s="200"/>
    </row>
    <row r="511" spans="2:25" s="242" customFormat="1" ht="15.75" customHeight="1" x14ac:dyDescent="0.25">
      <c r="B511" s="105"/>
      <c r="C511" s="487" t="s">
        <v>259</v>
      </c>
      <c r="D511" s="487"/>
      <c r="E511" s="487"/>
      <c r="F511" s="487"/>
      <c r="G511" s="487"/>
      <c r="H511" s="487"/>
      <c r="I511" s="487"/>
      <c r="J511" s="487"/>
      <c r="K511" s="487"/>
      <c r="L511" s="487"/>
      <c r="T511" s="230"/>
    </row>
    <row r="512" spans="2:25" ht="12.75" customHeight="1" x14ac:dyDescent="0.2">
      <c r="C512" s="222"/>
      <c r="D512" s="238"/>
      <c r="E512" s="238"/>
      <c r="F512" s="238"/>
      <c r="G512" s="238"/>
      <c r="H512" s="238"/>
    </row>
    <row r="513" spans="2:12" ht="12.75" customHeight="1" x14ac:dyDescent="0.2">
      <c r="C513" s="322" t="s">
        <v>174</v>
      </c>
      <c r="D513" s="322"/>
      <c r="E513" s="322"/>
      <c r="F513" s="322"/>
      <c r="G513" s="322"/>
      <c r="H513" s="322"/>
      <c r="I513" s="61"/>
      <c r="J513" s="61"/>
      <c r="K513" s="61"/>
      <c r="L513" s="61"/>
    </row>
    <row r="514" spans="2:12" ht="14.25" x14ac:dyDescent="0.2">
      <c r="B514" s="434" t="s">
        <v>28</v>
      </c>
      <c r="C514" s="387" t="s">
        <v>171</v>
      </c>
      <c r="D514" s="388"/>
      <c r="E514" s="384" t="s">
        <v>9</v>
      </c>
      <c r="F514" s="384" t="s">
        <v>175</v>
      </c>
      <c r="G514" s="427" t="s">
        <v>124</v>
      </c>
      <c r="H514" s="428"/>
      <c r="I514" s="429"/>
      <c r="J514" s="448" t="s">
        <v>125</v>
      </c>
      <c r="K514" s="449"/>
      <c r="L514" s="450"/>
    </row>
    <row r="515" spans="2:12" ht="14.25" customHeight="1" x14ac:dyDescent="0.2">
      <c r="B515" s="435"/>
      <c r="C515" s="389"/>
      <c r="D515" s="390"/>
      <c r="E515" s="385"/>
      <c r="F515" s="385"/>
      <c r="G515" s="362" t="s">
        <v>142</v>
      </c>
      <c r="H515" s="362"/>
      <c r="I515" s="362"/>
      <c r="J515" s="362"/>
      <c r="K515" s="362"/>
      <c r="L515" s="362"/>
    </row>
    <row r="516" spans="2:12" ht="14.25" x14ac:dyDescent="0.2">
      <c r="B516" s="436"/>
      <c r="C516" s="391"/>
      <c r="D516" s="392"/>
      <c r="E516" s="386"/>
      <c r="F516" s="386"/>
      <c r="G516" s="190" t="s">
        <v>111</v>
      </c>
      <c r="H516" s="190" t="s">
        <v>112</v>
      </c>
      <c r="I516" s="190" t="s">
        <v>113</v>
      </c>
      <c r="J516" s="98" t="s">
        <v>111</v>
      </c>
      <c r="K516" s="98" t="s">
        <v>112</v>
      </c>
      <c r="L516" s="98" t="s">
        <v>113</v>
      </c>
    </row>
    <row r="517" spans="2:12" ht="15" x14ac:dyDescent="0.2">
      <c r="B517" s="20">
        <v>1</v>
      </c>
      <c r="C517" s="455"/>
      <c r="D517" s="321"/>
      <c r="E517" s="2"/>
      <c r="F517" s="2"/>
      <c r="G517" s="269"/>
      <c r="H517" s="269"/>
      <c r="I517" s="150"/>
      <c r="J517" s="150"/>
      <c r="K517" s="150"/>
      <c r="L517" s="150"/>
    </row>
    <row r="518" spans="2:12" ht="15" x14ac:dyDescent="0.2">
      <c r="B518" s="20">
        <v>2</v>
      </c>
      <c r="C518" s="455"/>
      <c r="D518" s="321"/>
      <c r="E518" s="2"/>
      <c r="F518" s="2"/>
      <c r="G518" s="269"/>
      <c r="H518" s="269"/>
      <c r="I518" s="150"/>
      <c r="J518" s="150"/>
      <c r="K518" s="150"/>
      <c r="L518" s="150"/>
    </row>
    <row r="519" spans="2:12" ht="15" x14ac:dyDescent="0.2">
      <c r="B519" s="20">
        <v>3</v>
      </c>
      <c r="C519" s="455"/>
      <c r="D519" s="321"/>
      <c r="E519" s="2"/>
      <c r="F519" s="2"/>
      <c r="G519" s="269"/>
      <c r="H519" s="269"/>
      <c r="I519" s="150"/>
      <c r="J519" s="150"/>
      <c r="K519" s="150"/>
      <c r="L519" s="150"/>
    </row>
    <row r="520" spans="2:12" ht="15" x14ac:dyDescent="0.2">
      <c r="B520" s="20">
        <v>4</v>
      </c>
      <c r="C520" s="455"/>
      <c r="D520" s="321"/>
      <c r="E520" s="2"/>
      <c r="F520" s="2"/>
      <c r="G520" s="269"/>
      <c r="H520" s="269"/>
      <c r="I520" s="150"/>
      <c r="J520" s="150"/>
      <c r="K520" s="150"/>
      <c r="L520" s="150"/>
    </row>
    <row r="521" spans="2:12" ht="15" x14ac:dyDescent="0.2">
      <c r="B521" s="20">
        <v>5</v>
      </c>
      <c r="C521" s="455"/>
      <c r="D521" s="321"/>
      <c r="E521" s="2"/>
      <c r="F521" s="2"/>
      <c r="G521" s="269"/>
      <c r="H521" s="269"/>
      <c r="I521" s="150"/>
      <c r="J521" s="150"/>
      <c r="K521" s="150"/>
      <c r="L521" s="150"/>
    </row>
    <row r="522" spans="2:12" ht="15" x14ac:dyDescent="0.2">
      <c r="B522" s="20">
        <v>6</v>
      </c>
      <c r="C522" s="455"/>
      <c r="D522" s="321"/>
      <c r="E522" s="2"/>
      <c r="F522" s="2"/>
      <c r="G522" s="269"/>
      <c r="H522" s="269"/>
      <c r="I522" s="150"/>
      <c r="J522" s="150"/>
      <c r="K522" s="150"/>
      <c r="L522" s="150"/>
    </row>
    <row r="523" spans="2:12" ht="15" x14ac:dyDescent="0.2">
      <c r="B523" s="20">
        <v>7</v>
      </c>
      <c r="C523" s="455"/>
      <c r="D523" s="321"/>
      <c r="E523" s="2"/>
      <c r="F523" s="2"/>
      <c r="G523" s="269"/>
      <c r="H523" s="269"/>
      <c r="I523" s="150"/>
      <c r="J523" s="150"/>
      <c r="K523" s="150"/>
      <c r="L523" s="150"/>
    </row>
    <row r="524" spans="2:12" ht="15" x14ac:dyDescent="0.2">
      <c r="B524" s="20">
        <v>8</v>
      </c>
      <c r="C524" s="455"/>
      <c r="D524" s="321"/>
      <c r="E524" s="2"/>
      <c r="F524" s="2"/>
      <c r="G524" s="269"/>
      <c r="H524" s="269"/>
      <c r="I524" s="150"/>
      <c r="J524" s="150"/>
      <c r="K524" s="150"/>
      <c r="L524" s="150"/>
    </row>
    <row r="525" spans="2:12" ht="15" x14ac:dyDescent="0.2">
      <c r="B525" s="20">
        <v>9</v>
      </c>
      <c r="C525" s="455"/>
      <c r="D525" s="321"/>
      <c r="E525" s="2"/>
      <c r="F525" s="2"/>
      <c r="G525" s="269"/>
      <c r="H525" s="269"/>
      <c r="I525" s="150"/>
      <c r="J525" s="150"/>
      <c r="K525" s="150"/>
      <c r="L525" s="150"/>
    </row>
    <row r="526" spans="2:12" ht="15" x14ac:dyDescent="0.2">
      <c r="B526" s="20">
        <v>10</v>
      </c>
      <c r="C526" s="455"/>
      <c r="D526" s="321"/>
      <c r="E526" s="2"/>
      <c r="F526" s="2"/>
      <c r="G526" s="269"/>
      <c r="H526" s="269"/>
      <c r="I526" s="150"/>
      <c r="J526" s="150"/>
      <c r="K526" s="150"/>
      <c r="L526" s="150"/>
    </row>
    <row r="527" spans="2:12" ht="14.25" x14ac:dyDescent="0.2">
      <c r="B527" s="606" t="s">
        <v>33</v>
      </c>
      <c r="C527" s="640"/>
      <c r="D527" s="640"/>
      <c r="E527" s="640"/>
      <c r="F527" s="661"/>
      <c r="G527" s="69">
        <f>SUM(G517:G526)</f>
        <v>0</v>
      </c>
      <c r="H527" s="72">
        <f>SUM(H517:H526)</f>
        <v>0</v>
      </c>
      <c r="I527" s="72">
        <f t="shared" ref="I527:L527" si="34">SUM(I517:I526)</f>
        <v>0</v>
      </c>
      <c r="J527" s="73">
        <f t="shared" si="34"/>
        <v>0</v>
      </c>
      <c r="K527" s="73">
        <f t="shared" si="34"/>
        <v>0</v>
      </c>
      <c r="L527" s="73">
        <f t="shared" si="34"/>
        <v>0</v>
      </c>
    </row>
    <row r="528" spans="2:12" x14ac:dyDescent="0.2">
      <c r="C528" s="315" t="s">
        <v>3</v>
      </c>
      <c r="D528" s="316"/>
      <c r="E528" s="316"/>
      <c r="F528" s="316"/>
      <c r="G528" s="316"/>
      <c r="H528" s="316"/>
    </row>
    <row r="529" spans="2:13" ht="12.75" customHeight="1" x14ac:dyDescent="0.2">
      <c r="C529" s="488" t="s">
        <v>381</v>
      </c>
      <c r="D529" s="488"/>
      <c r="E529" s="488"/>
      <c r="F529" s="488"/>
      <c r="G529" s="488"/>
      <c r="H529" s="488"/>
      <c r="I529" s="488"/>
      <c r="J529" s="488"/>
      <c r="K529" s="488"/>
      <c r="L529" s="488"/>
    </row>
    <row r="530" spans="2:13" x14ac:dyDescent="0.2">
      <c r="C530" s="267"/>
      <c r="D530" s="268"/>
      <c r="E530" s="268"/>
      <c r="F530" s="268"/>
      <c r="G530" s="268"/>
      <c r="H530" s="268"/>
      <c r="I530" s="266"/>
      <c r="J530" s="266"/>
      <c r="K530" s="266"/>
      <c r="L530" s="266"/>
    </row>
    <row r="531" spans="2:13" ht="15.75" customHeight="1" x14ac:dyDescent="0.2">
      <c r="C531" s="322" t="s">
        <v>324</v>
      </c>
      <c r="D531" s="322"/>
      <c r="E531" s="322"/>
      <c r="F531" s="322"/>
      <c r="G531" s="322"/>
      <c r="H531" s="322"/>
      <c r="I531" s="322"/>
      <c r="J531" s="322"/>
      <c r="K531" s="322"/>
      <c r="L531" s="322"/>
      <c r="M531" s="61"/>
    </row>
    <row r="532" spans="2:13" ht="15.75" customHeight="1" x14ac:dyDescent="0.2">
      <c r="B532" s="434" t="s">
        <v>28</v>
      </c>
      <c r="C532" s="387" t="s">
        <v>172</v>
      </c>
      <c r="D532" s="388"/>
      <c r="E532" s="384" t="s">
        <v>42</v>
      </c>
      <c r="F532" s="387" t="s">
        <v>173</v>
      </c>
      <c r="G532" s="388"/>
      <c r="H532" s="427" t="s">
        <v>124</v>
      </c>
      <c r="I532" s="428"/>
      <c r="J532" s="429"/>
      <c r="K532" s="448" t="s">
        <v>125</v>
      </c>
      <c r="L532" s="449"/>
      <c r="M532" s="450"/>
    </row>
    <row r="533" spans="2:13" ht="15.75" customHeight="1" x14ac:dyDescent="0.2">
      <c r="B533" s="435"/>
      <c r="C533" s="389"/>
      <c r="D533" s="390"/>
      <c r="E533" s="385"/>
      <c r="F533" s="389"/>
      <c r="G533" s="390"/>
      <c r="H533" s="362" t="s">
        <v>142</v>
      </c>
      <c r="I533" s="362"/>
      <c r="J533" s="362"/>
      <c r="K533" s="362"/>
      <c r="L533" s="362"/>
      <c r="M533" s="362"/>
    </row>
    <row r="534" spans="2:13" ht="15.75" customHeight="1" x14ac:dyDescent="0.2">
      <c r="B534" s="436"/>
      <c r="C534" s="391"/>
      <c r="D534" s="392"/>
      <c r="E534" s="386"/>
      <c r="F534" s="391"/>
      <c r="G534" s="392"/>
      <c r="H534" s="190" t="s">
        <v>111</v>
      </c>
      <c r="I534" s="190" t="s">
        <v>112</v>
      </c>
      <c r="J534" s="190" t="s">
        <v>113</v>
      </c>
      <c r="K534" s="198" t="s">
        <v>111</v>
      </c>
      <c r="L534" s="116" t="s">
        <v>112</v>
      </c>
      <c r="M534" s="116" t="s">
        <v>113</v>
      </c>
    </row>
    <row r="535" spans="2:13" ht="15" x14ac:dyDescent="0.2">
      <c r="B535" s="20">
        <v>1</v>
      </c>
      <c r="C535" s="601"/>
      <c r="D535" s="601"/>
      <c r="E535" s="195"/>
      <c r="F535" s="658"/>
      <c r="G535" s="658"/>
      <c r="H535" s="50"/>
      <c r="I535" s="50"/>
      <c r="J535" s="287"/>
      <c r="K535" s="287"/>
      <c r="L535" s="287"/>
      <c r="M535" s="287"/>
    </row>
    <row r="536" spans="2:13" ht="15" x14ac:dyDescent="0.2">
      <c r="B536" s="20">
        <v>2</v>
      </c>
      <c r="C536" s="352"/>
      <c r="D536" s="430"/>
      <c r="E536" s="195"/>
      <c r="F536" s="341"/>
      <c r="G536" s="382"/>
      <c r="H536" s="50"/>
      <c r="I536" s="50"/>
      <c r="J536" s="287"/>
      <c r="K536" s="287"/>
      <c r="L536" s="287"/>
      <c r="M536" s="287"/>
    </row>
    <row r="537" spans="2:13" ht="15" x14ac:dyDescent="0.2">
      <c r="B537" s="20">
        <v>3</v>
      </c>
      <c r="C537" s="352"/>
      <c r="D537" s="430"/>
      <c r="E537" s="195"/>
      <c r="F537" s="341"/>
      <c r="G537" s="382"/>
      <c r="H537" s="50"/>
      <c r="I537" s="50"/>
      <c r="J537" s="287"/>
      <c r="K537" s="287"/>
      <c r="L537" s="287"/>
      <c r="M537" s="287"/>
    </row>
    <row r="538" spans="2:13" ht="15" x14ac:dyDescent="0.2">
      <c r="B538" s="20">
        <v>4</v>
      </c>
      <c r="C538" s="352"/>
      <c r="D538" s="430"/>
      <c r="E538" s="195"/>
      <c r="F538" s="341"/>
      <c r="G538" s="382"/>
      <c r="H538" s="50"/>
      <c r="I538" s="50"/>
      <c r="J538" s="287"/>
      <c r="K538" s="287"/>
      <c r="L538" s="287"/>
      <c r="M538" s="287"/>
    </row>
    <row r="539" spans="2:13" ht="15" x14ac:dyDescent="0.2">
      <c r="B539" s="20">
        <v>5</v>
      </c>
      <c r="C539" s="352"/>
      <c r="D539" s="430"/>
      <c r="E539" s="195"/>
      <c r="F539" s="341"/>
      <c r="G539" s="382"/>
      <c r="H539" s="50"/>
      <c r="I539" s="50"/>
      <c r="J539" s="287"/>
      <c r="K539" s="287"/>
      <c r="L539" s="287"/>
      <c r="M539" s="287"/>
    </row>
    <row r="540" spans="2:13" ht="15" x14ac:dyDescent="0.2">
      <c r="B540" s="20">
        <v>6</v>
      </c>
      <c r="C540" s="352"/>
      <c r="D540" s="430"/>
      <c r="E540" s="195"/>
      <c r="F540" s="341"/>
      <c r="G540" s="382"/>
      <c r="H540" s="50"/>
      <c r="I540" s="50"/>
      <c r="J540" s="287"/>
      <c r="K540" s="287"/>
      <c r="L540" s="287"/>
      <c r="M540" s="287"/>
    </row>
    <row r="541" spans="2:13" ht="15.75" customHeight="1" x14ac:dyDescent="0.2">
      <c r="B541" s="20">
        <v>7</v>
      </c>
      <c r="C541" s="352"/>
      <c r="D541" s="430"/>
      <c r="E541" s="195"/>
      <c r="F541" s="341"/>
      <c r="G541" s="382"/>
      <c r="H541" s="50"/>
      <c r="I541" s="50"/>
      <c r="J541" s="287"/>
      <c r="K541" s="287"/>
      <c r="L541" s="287"/>
      <c r="M541" s="287"/>
    </row>
    <row r="542" spans="2:13" ht="15" x14ac:dyDescent="0.2">
      <c r="B542" s="20">
        <v>8</v>
      </c>
      <c r="C542" s="352"/>
      <c r="D542" s="430"/>
      <c r="E542" s="195"/>
      <c r="F542" s="341"/>
      <c r="G542" s="382"/>
      <c r="H542" s="50"/>
      <c r="I542" s="50"/>
      <c r="J542" s="287"/>
      <c r="K542" s="287"/>
      <c r="L542" s="287"/>
      <c r="M542" s="287"/>
    </row>
    <row r="543" spans="2:13" ht="15" x14ac:dyDescent="0.2">
      <c r="B543" s="20">
        <v>9</v>
      </c>
      <c r="C543" s="352"/>
      <c r="D543" s="430"/>
      <c r="E543" s="195"/>
      <c r="F543" s="341"/>
      <c r="G543" s="382"/>
      <c r="H543" s="50"/>
      <c r="I543" s="50"/>
      <c r="J543" s="287"/>
      <c r="K543" s="287"/>
      <c r="L543" s="287"/>
      <c r="M543" s="287"/>
    </row>
    <row r="544" spans="2:13" ht="15" x14ac:dyDescent="0.2">
      <c r="B544" s="20">
        <v>10</v>
      </c>
      <c r="C544" s="352"/>
      <c r="D544" s="430"/>
      <c r="E544" s="195"/>
      <c r="F544" s="341"/>
      <c r="G544" s="382"/>
      <c r="H544" s="50"/>
      <c r="I544" s="50"/>
      <c r="J544" s="287"/>
      <c r="K544" s="287"/>
      <c r="L544" s="287"/>
      <c r="M544" s="287"/>
    </row>
    <row r="545" spans="2:13" ht="14.25" x14ac:dyDescent="0.2">
      <c r="B545" s="603" t="s">
        <v>33</v>
      </c>
      <c r="C545" s="603"/>
      <c r="D545" s="603"/>
      <c r="E545" s="603"/>
      <c r="F545" s="604"/>
      <c r="G545" s="605"/>
      <c r="H545" s="163">
        <f t="shared" ref="H545:M545" si="35">SUM(H535:H544)</f>
        <v>0</v>
      </c>
      <c r="I545" s="163">
        <f t="shared" si="35"/>
        <v>0</v>
      </c>
      <c r="J545" s="163">
        <f t="shared" si="35"/>
        <v>0</v>
      </c>
      <c r="K545" s="164">
        <f t="shared" si="35"/>
        <v>0</v>
      </c>
      <c r="L545" s="164">
        <f t="shared" si="35"/>
        <v>0</v>
      </c>
      <c r="M545" s="164">
        <f t="shared" si="35"/>
        <v>0</v>
      </c>
    </row>
    <row r="546" spans="2:13" x14ac:dyDescent="0.2">
      <c r="C546" s="315" t="s">
        <v>325</v>
      </c>
      <c r="D546" s="316"/>
      <c r="E546" s="316"/>
      <c r="F546" s="316"/>
      <c r="G546" s="316"/>
      <c r="H546" s="316"/>
      <c r="I546" s="316"/>
    </row>
    <row r="547" spans="2:13" ht="12.75" customHeight="1" x14ac:dyDescent="0.2">
      <c r="C547" s="458"/>
      <c r="D547" s="459"/>
      <c r="E547" s="459"/>
      <c r="F547" s="459"/>
      <c r="G547" s="459"/>
      <c r="H547" s="459"/>
      <c r="I547" s="459"/>
    </row>
    <row r="548" spans="2:13" ht="15.75" customHeight="1" x14ac:dyDescent="0.2">
      <c r="C548" s="456" t="s">
        <v>326</v>
      </c>
      <c r="D548" s="456"/>
      <c r="E548" s="456"/>
      <c r="F548" s="456"/>
      <c r="G548" s="456"/>
      <c r="H548" s="456"/>
      <c r="I548" s="456"/>
      <c r="J548" s="456"/>
      <c r="K548" s="456"/>
      <c r="L548" s="456"/>
    </row>
    <row r="549" spans="2:13" ht="15.75" customHeight="1" x14ac:dyDescent="0.2">
      <c r="C549" s="322"/>
      <c r="D549" s="322"/>
      <c r="E549" s="322"/>
      <c r="F549" s="322"/>
      <c r="G549" s="322"/>
      <c r="H549" s="322"/>
      <c r="I549" s="322"/>
      <c r="J549" s="322"/>
      <c r="K549" s="322"/>
      <c r="L549" s="322"/>
    </row>
    <row r="550" spans="2:13" ht="14.25" x14ac:dyDescent="0.2">
      <c r="B550" s="434" t="s">
        <v>28</v>
      </c>
      <c r="C550" s="387" t="s">
        <v>327</v>
      </c>
      <c r="D550" s="439"/>
      <c r="E550" s="439"/>
      <c r="F550" s="388"/>
      <c r="G550" s="427" t="s">
        <v>124</v>
      </c>
      <c r="H550" s="428"/>
      <c r="I550" s="429"/>
      <c r="J550" s="448" t="s">
        <v>125</v>
      </c>
      <c r="K550" s="449"/>
      <c r="L550" s="450"/>
    </row>
    <row r="551" spans="2:13" ht="14.25" x14ac:dyDescent="0.2">
      <c r="B551" s="435"/>
      <c r="C551" s="389"/>
      <c r="D551" s="440"/>
      <c r="E551" s="440"/>
      <c r="F551" s="390"/>
      <c r="G551" s="362" t="s">
        <v>142</v>
      </c>
      <c r="H551" s="362"/>
      <c r="I551" s="362"/>
      <c r="J551" s="362"/>
      <c r="K551" s="362"/>
      <c r="L551" s="362"/>
    </row>
    <row r="552" spans="2:13" ht="14.25" x14ac:dyDescent="0.2">
      <c r="B552" s="436"/>
      <c r="C552" s="391"/>
      <c r="D552" s="441"/>
      <c r="E552" s="441"/>
      <c r="F552" s="392"/>
      <c r="G552" s="190" t="s">
        <v>111</v>
      </c>
      <c r="H552" s="190" t="s">
        <v>112</v>
      </c>
      <c r="I552" s="190" t="s">
        <v>113</v>
      </c>
      <c r="J552" s="98" t="s">
        <v>111</v>
      </c>
      <c r="K552" s="98" t="s">
        <v>112</v>
      </c>
      <c r="L552" s="98" t="s">
        <v>113</v>
      </c>
    </row>
    <row r="553" spans="2:13" ht="15" x14ac:dyDescent="0.25">
      <c r="B553" s="27">
        <v>1</v>
      </c>
      <c r="C553" s="352"/>
      <c r="D553" s="599"/>
      <c r="E553" s="599"/>
      <c r="F553" s="600"/>
      <c r="G553" s="154"/>
      <c r="H553" s="154"/>
      <c r="I553" s="151"/>
      <c r="J553" s="151"/>
      <c r="K553" s="151"/>
      <c r="L553" s="151"/>
    </row>
    <row r="554" spans="2:13" ht="15" x14ac:dyDescent="0.25">
      <c r="B554" s="27">
        <v>2</v>
      </c>
      <c r="C554" s="352"/>
      <c r="D554" s="330"/>
      <c r="E554" s="330"/>
      <c r="F554" s="331"/>
      <c r="G554" s="154"/>
      <c r="H554" s="154"/>
      <c r="I554" s="151"/>
      <c r="J554" s="151"/>
      <c r="K554" s="151"/>
      <c r="L554" s="151"/>
    </row>
    <row r="555" spans="2:13" ht="15" x14ac:dyDescent="0.25">
      <c r="B555" s="27">
        <v>3</v>
      </c>
      <c r="C555" s="352"/>
      <c r="D555" s="330"/>
      <c r="E555" s="330"/>
      <c r="F555" s="331"/>
      <c r="G555" s="154"/>
      <c r="H555" s="154"/>
      <c r="I555" s="151"/>
      <c r="J555" s="151"/>
      <c r="K555" s="151"/>
      <c r="L555" s="151"/>
    </row>
    <row r="556" spans="2:13" ht="15" x14ac:dyDescent="0.25">
      <c r="B556" s="27">
        <v>4</v>
      </c>
      <c r="C556" s="352"/>
      <c r="D556" s="330"/>
      <c r="E556" s="330"/>
      <c r="F556" s="331"/>
      <c r="G556" s="154"/>
      <c r="H556" s="154"/>
      <c r="I556" s="151"/>
      <c r="J556" s="151"/>
      <c r="K556" s="151"/>
      <c r="L556" s="151"/>
    </row>
    <row r="557" spans="2:13" ht="15" x14ac:dyDescent="0.25">
      <c r="B557" s="27">
        <v>5</v>
      </c>
      <c r="C557" s="352"/>
      <c r="D557" s="330"/>
      <c r="E557" s="330"/>
      <c r="F557" s="331"/>
      <c r="G557" s="154"/>
      <c r="H557" s="154"/>
      <c r="I557" s="151"/>
      <c r="J557" s="151"/>
      <c r="K557" s="151"/>
      <c r="L557" s="151"/>
    </row>
    <row r="558" spans="2:13" ht="15" x14ac:dyDescent="0.25">
      <c r="B558" s="27">
        <v>6</v>
      </c>
      <c r="C558" s="598"/>
      <c r="D558" s="330"/>
      <c r="E558" s="330"/>
      <c r="F558" s="331"/>
      <c r="G558" s="154"/>
      <c r="H558" s="154"/>
      <c r="I558" s="151"/>
      <c r="J558" s="151"/>
      <c r="K558" s="151"/>
      <c r="L558" s="151"/>
    </row>
    <row r="559" spans="2:13" ht="15" x14ac:dyDescent="0.25">
      <c r="B559" s="27">
        <v>7</v>
      </c>
      <c r="C559" s="352"/>
      <c r="D559" s="330"/>
      <c r="E559" s="330"/>
      <c r="F559" s="331"/>
      <c r="G559" s="154"/>
      <c r="H559" s="154"/>
      <c r="I559" s="151"/>
      <c r="J559" s="151"/>
      <c r="K559" s="151"/>
      <c r="L559" s="151"/>
    </row>
    <row r="560" spans="2:13" ht="15" x14ac:dyDescent="0.25">
      <c r="B560" s="27">
        <v>8</v>
      </c>
      <c r="C560" s="352"/>
      <c r="D560" s="330"/>
      <c r="E560" s="330"/>
      <c r="F560" s="331"/>
      <c r="G560" s="154"/>
      <c r="H560" s="154"/>
      <c r="I560" s="151"/>
      <c r="J560" s="151"/>
      <c r="K560" s="151"/>
      <c r="L560" s="151"/>
    </row>
    <row r="561" spans="2:13" ht="15" x14ac:dyDescent="0.25">
      <c r="B561" s="27">
        <v>9</v>
      </c>
      <c r="C561" s="352"/>
      <c r="D561" s="330"/>
      <c r="E561" s="330"/>
      <c r="F561" s="331"/>
      <c r="G561" s="154"/>
      <c r="H561" s="154"/>
      <c r="I561" s="151"/>
      <c r="J561" s="151"/>
      <c r="K561" s="151"/>
      <c r="L561" s="151"/>
    </row>
    <row r="562" spans="2:13" ht="15" x14ac:dyDescent="0.25">
      <c r="B562" s="27">
        <v>10</v>
      </c>
      <c r="C562" s="352"/>
      <c r="D562" s="330"/>
      <c r="E562" s="330"/>
      <c r="F562" s="331"/>
      <c r="G562" s="154"/>
      <c r="H562" s="154"/>
      <c r="I562" s="151"/>
      <c r="J562" s="151"/>
      <c r="K562" s="151"/>
      <c r="L562" s="151"/>
    </row>
    <row r="563" spans="2:13" ht="14.25" x14ac:dyDescent="0.2">
      <c r="B563" s="606" t="s">
        <v>33</v>
      </c>
      <c r="C563" s="640"/>
      <c r="D563" s="611"/>
      <c r="E563" s="611"/>
      <c r="F563" s="612"/>
      <c r="G563" s="72">
        <f>SUM(G553:G562)</f>
        <v>0</v>
      </c>
      <c r="H563" s="72">
        <f>SUM(H553:H562)</f>
        <v>0</v>
      </c>
      <c r="I563" s="72">
        <f t="shared" ref="I563:L563" si="36">SUM(I553:I562)</f>
        <v>0</v>
      </c>
      <c r="J563" s="73">
        <f t="shared" si="36"/>
        <v>0</v>
      </c>
      <c r="K563" s="73">
        <f t="shared" si="36"/>
        <v>0</v>
      </c>
      <c r="L563" s="73">
        <f t="shared" si="36"/>
        <v>0</v>
      </c>
    </row>
    <row r="564" spans="2:13" ht="15.75" customHeight="1" x14ac:dyDescent="0.2">
      <c r="B564" s="32"/>
      <c r="C564" s="657" t="s">
        <v>328</v>
      </c>
      <c r="D564" s="657"/>
      <c r="E564" s="657"/>
      <c r="F564" s="657"/>
      <c r="G564" s="657"/>
      <c r="H564" s="657"/>
      <c r="I564" s="657"/>
      <c r="J564" s="657"/>
      <c r="K564" s="657"/>
      <c r="L564" s="657"/>
    </row>
    <row r="565" spans="2:13" ht="15.75" customHeight="1" x14ac:dyDescent="0.2">
      <c r="B565" s="32"/>
      <c r="C565" s="657"/>
      <c r="D565" s="657"/>
      <c r="E565" s="657"/>
      <c r="F565" s="657"/>
      <c r="G565" s="657"/>
      <c r="H565" s="657"/>
      <c r="I565" s="657"/>
      <c r="J565" s="657"/>
      <c r="K565" s="657"/>
      <c r="L565" s="657"/>
    </row>
    <row r="566" spans="2:13" ht="15.75" customHeight="1" x14ac:dyDescent="0.2">
      <c r="B566" s="32"/>
      <c r="C566" s="657" t="s">
        <v>329</v>
      </c>
      <c r="D566" s="657"/>
      <c r="E566" s="657"/>
      <c r="F566" s="657"/>
      <c r="G566" s="657"/>
      <c r="H566" s="657"/>
      <c r="I566" s="657"/>
      <c r="J566" s="657"/>
      <c r="K566" s="657"/>
      <c r="L566" s="186"/>
    </row>
    <row r="567" spans="2:13" x14ac:dyDescent="0.2">
      <c r="C567" s="315" t="s">
        <v>330</v>
      </c>
      <c r="D567" s="316"/>
      <c r="E567" s="316"/>
      <c r="F567" s="316"/>
      <c r="G567" s="316"/>
      <c r="H567" s="316"/>
      <c r="I567" s="221"/>
      <c r="J567" s="221"/>
      <c r="K567" s="221"/>
      <c r="L567" s="221"/>
    </row>
    <row r="568" spans="2:13" x14ac:dyDescent="0.2">
      <c r="C568" s="383" t="s">
        <v>180</v>
      </c>
      <c r="D568" s="383"/>
      <c r="E568" s="383"/>
      <c r="F568" s="383"/>
      <c r="G568" s="383"/>
      <c r="H568" s="383"/>
      <c r="I568" s="221"/>
      <c r="J568" s="221"/>
      <c r="K568" s="221"/>
      <c r="L568" s="221"/>
    </row>
    <row r="570" spans="2:13" ht="12.75" customHeight="1" x14ac:dyDescent="0.2">
      <c r="C570" s="322" t="s">
        <v>331</v>
      </c>
      <c r="D570" s="322"/>
      <c r="E570" s="322"/>
      <c r="F570" s="322"/>
      <c r="G570" s="322"/>
      <c r="H570" s="322"/>
      <c r="I570" s="322"/>
      <c r="J570" s="322"/>
      <c r="K570" s="322"/>
      <c r="L570" s="322"/>
      <c r="M570" s="61"/>
    </row>
    <row r="571" spans="2:13" ht="14.25" customHeight="1" x14ac:dyDescent="0.2">
      <c r="B571" s="344" t="s">
        <v>86</v>
      </c>
      <c r="C571" s="387" t="s">
        <v>332</v>
      </c>
      <c r="D571" s="388"/>
      <c r="E571" s="387" t="s">
        <v>43</v>
      </c>
      <c r="F571" s="439"/>
      <c r="G571" s="388"/>
      <c r="H571" s="427" t="s">
        <v>124</v>
      </c>
      <c r="I571" s="428"/>
      <c r="J571" s="429"/>
      <c r="K571" s="448" t="s">
        <v>125</v>
      </c>
      <c r="L571" s="449"/>
      <c r="M571" s="450"/>
    </row>
    <row r="572" spans="2:13" ht="15" customHeight="1" x14ac:dyDescent="0.2">
      <c r="B572" s="345"/>
      <c r="C572" s="389"/>
      <c r="D572" s="390"/>
      <c r="E572" s="389"/>
      <c r="F572" s="440"/>
      <c r="G572" s="390"/>
      <c r="H572" s="595" t="s">
        <v>142</v>
      </c>
      <c r="I572" s="595"/>
      <c r="J572" s="595"/>
      <c r="K572" s="595"/>
      <c r="L572" s="595"/>
      <c r="M572" s="595"/>
    </row>
    <row r="573" spans="2:13" ht="14.25" x14ac:dyDescent="0.2">
      <c r="B573" s="346"/>
      <c r="C573" s="391"/>
      <c r="D573" s="392"/>
      <c r="E573" s="391"/>
      <c r="F573" s="441"/>
      <c r="G573" s="392"/>
      <c r="H573" s="192" t="s">
        <v>111</v>
      </c>
      <c r="I573" s="192" t="s">
        <v>112</v>
      </c>
      <c r="J573" s="192" t="s">
        <v>113</v>
      </c>
      <c r="K573" s="117" t="s">
        <v>111</v>
      </c>
      <c r="L573" s="117" t="s">
        <v>112</v>
      </c>
      <c r="M573" s="117" t="s">
        <v>113</v>
      </c>
    </row>
    <row r="574" spans="2:13" ht="15" x14ac:dyDescent="0.25">
      <c r="B574" s="34">
        <v>1</v>
      </c>
      <c r="C574" s="598"/>
      <c r="D574" s="331"/>
      <c r="E574" s="601"/>
      <c r="F574" s="601"/>
      <c r="G574" s="602"/>
      <c r="H574" s="125"/>
      <c r="I574" s="125"/>
      <c r="J574" s="288"/>
      <c r="K574" s="288"/>
      <c r="L574" s="288"/>
      <c r="M574" s="288"/>
    </row>
    <row r="575" spans="2:13" ht="15" x14ac:dyDescent="0.25">
      <c r="B575" s="34">
        <v>2</v>
      </c>
      <c r="C575" s="598"/>
      <c r="D575" s="331"/>
      <c r="E575" s="352"/>
      <c r="F575" s="330"/>
      <c r="G575" s="331"/>
      <c r="H575" s="125"/>
      <c r="I575" s="125"/>
      <c r="J575" s="288"/>
      <c r="K575" s="288"/>
      <c r="L575" s="288"/>
      <c r="M575" s="288"/>
    </row>
    <row r="576" spans="2:13" ht="15" x14ac:dyDescent="0.25">
      <c r="B576" s="34">
        <v>3</v>
      </c>
      <c r="C576" s="598"/>
      <c r="D576" s="331"/>
      <c r="E576" s="352"/>
      <c r="F576" s="330"/>
      <c r="G576" s="331"/>
      <c r="H576" s="125"/>
      <c r="I576" s="125"/>
      <c r="J576" s="288"/>
      <c r="K576" s="288"/>
      <c r="L576" s="288"/>
      <c r="M576" s="288"/>
    </row>
    <row r="577" spans="2:13" ht="15" x14ac:dyDescent="0.25">
      <c r="B577" s="34">
        <v>4</v>
      </c>
      <c r="C577" s="598"/>
      <c r="D577" s="331"/>
      <c r="E577" s="352"/>
      <c r="F577" s="330"/>
      <c r="G577" s="331"/>
      <c r="H577" s="125"/>
      <c r="I577" s="125"/>
      <c r="J577" s="288"/>
      <c r="K577" s="288"/>
      <c r="L577" s="288"/>
      <c r="M577" s="288"/>
    </row>
    <row r="578" spans="2:13" ht="15" x14ac:dyDescent="0.25">
      <c r="B578" s="34">
        <v>5</v>
      </c>
      <c r="C578" s="598"/>
      <c r="D578" s="331"/>
      <c r="E578" s="352"/>
      <c r="F578" s="330"/>
      <c r="G578" s="331"/>
      <c r="H578" s="125"/>
      <c r="I578" s="125"/>
      <c r="J578" s="288"/>
      <c r="K578" s="288"/>
      <c r="L578" s="288"/>
      <c r="M578" s="288"/>
    </row>
    <row r="579" spans="2:13" ht="14.25" x14ac:dyDescent="0.2">
      <c r="B579" s="606" t="s">
        <v>33</v>
      </c>
      <c r="C579" s="607"/>
      <c r="D579" s="607"/>
      <c r="E579" s="607"/>
      <c r="F579" s="607"/>
      <c r="G579" s="608"/>
      <c r="H579" s="69">
        <f t="shared" ref="H579:M579" si="37">SUM(H574:H578)</f>
        <v>0</v>
      </c>
      <c r="I579" s="69">
        <f t="shared" si="37"/>
        <v>0</v>
      </c>
      <c r="J579" s="69">
        <f t="shared" si="37"/>
        <v>0</v>
      </c>
      <c r="K579" s="70">
        <f t="shared" si="37"/>
        <v>0</v>
      </c>
      <c r="L579" s="70">
        <f t="shared" si="37"/>
        <v>0</v>
      </c>
      <c r="M579" s="70">
        <f t="shared" si="37"/>
        <v>0</v>
      </c>
    </row>
    <row r="580" spans="2:13" x14ac:dyDescent="0.2">
      <c r="C580" s="315" t="s">
        <v>4</v>
      </c>
      <c r="D580" s="316"/>
      <c r="E580" s="316"/>
      <c r="F580" s="316"/>
      <c r="G580" s="316"/>
      <c r="H580" s="316"/>
      <c r="I580" s="316"/>
    </row>
    <row r="581" spans="2:13" ht="12.75" customHeight="1" x14ac:dyDescent="0.2">
      <c r="C581" s="456" t="s">
        <v>176</v>
      </c>
      <c r="D581" s="456"/>
      <c r="E581" s="456"/>
      <c r="F581" s="456"/>
      <c r="G581" s="456"/>
      <c r="H581" s="456"/>
      <c r="I581" s="456"/>
      <c r="J581" s="456"/>
      <c r="K581" s="456"/>
      <c r="L581" s="456"/>
    </row>
    <row r="582" spans="2:13" x14ac:dyDescent="0.2">
      <c r="C582" s="456"/>
      <c r="D582" s="456"/>
      <c r="E582" s="456"/>
      <c r="F582" s="456"/>
      <c r="G582" s="456"/>
      <c r="H582" s="456"/>
      <c r="I582" s="456"/>
      <c r="J582" s="456"/>
      <c r="K582" s="456"/>
      <c r="L582" s="456"/>
    </row>
    <row r="583" spans="2:13" ht="14.25" x14ac:dyDescent="0.2">
      <c r="B583" s="535" t="s">
        <v>28</v>
      </c>
      <c r="C583" s="408" t="s">
        <v>317</v>
      </c>
      <c r="D583" s="410"/>
      <c r="E583" s="408" t="s">
        <v>333</v>
      </c>
      <c r="F583" s="410"/>
      <c r="G583" s="427" t="s">
        <v>124</v>
      </c>
      <c r="H583" s="428"/>
      <c r="I583" s="429"/>
      <c r="J583" s="448" t="s">
        <v>125</v>
      </c>
      <c r="K583" s="449"/>
      <c r="L583" s="450"/>
    </row>
    <row r="584" spans="2:13" ht="14.25" x14ac:dyDescent="0.2">
      <c r="B584" s="536"/>
      <c r="C584" s="411"/>
      <c r="D584" s="413"/>
      <c r="E584" s="411"/>
      <c r="F584" s="413"/>
      <c r="G584" s="609" t="s">
        <v>142</v>
      </c>
      <c r="H584" s="609"/>
      <c r="I584" s="609"/>
      <c r="J584" s="609"/>
      <c r="K584" s="609"/>
      <c r="L584" s="609"/>
    </row>
    <row r="585" spans="2:13" ht="14.25" x14ac:dyDescent="0.2">
      <c r="B585" s="537"/>
      <c r="C585" s="414"/>
      <c r="D585" s="416"/>
      <c r="E585" s="414"/>
      <c r="F585" s="416"/>
      <c r="G585" s="114" t="s">
        <v>111</v>
      </c>
      <c r="H585" s="114" t="s">
        <v>112</v>
      </c>
      <c r="I585" s="114" t="s">
        <v>113</v>
      </c>
      <c r="J585" s="118" t="s">
        <v>111</v>
      </c>
      <c r="K585" s="118" t="s">
        <v>112</v>
      </c>
      <c r="L585" s="118" t="s">
        <v>113</v>
      </c>
    </row>
    <row r="586" spans="2:13" ht="15" x14ac:dyDescent="0.25">
      <c r="B586" s="51">
        <v>1</v>
      </c>
      <c r="C586" s="472"/>
      <c r="D586" s="343"/>
      <c r="E586" s="472"/>
      <c r="F586" s="343"/>
      <c r="G586" s="154"/>
      <c r="H586" s="154"/>
      <c r="I586" s="151"/>
      <c r="J586" s="151"/>
      <c r="K586" s="151"/>
      <c r="L586" s="151"/>
      <c r="M586" s="266"/>
    </row>
    <row r="587" spans="2:13" ht="15" x14ac:dyDescent="0.25">
      <c r="B587" s="51">
        <v>2</v>
      </c>
      <c r="C587" s="472"/>
      <c r="D587" s="343"/>
      <c r="E587" s="472"/>
      <c r="F587" s="343"/>
      <c r="G587" s="154"/>
      <c r="H587" s="154"/>
      <c r="I587" s="151"/>
      <c r="J587" s="151"/>
      <c r="K587" s="151"/>
      <c r="L587" s="151"/>
    </row>
    <row r="588" spans="2:13" ht="15" x14ac:dyDescent="0.25">
      <c r="B588" s="51">
        <v>3</v>
      </c>
      <c r="C588" s="472"/>
      <c r="D588" s="343"/>
      <c r="E588" s="472"/>
      <c r="F588" s="343"/>
      <c r="G588" s="154"/>
      <c r="H588" s="154"/>
      <c r="I588" s="151"/>
      <c r="J588" s="151"/>
      <c r="K588" s="151"/>
      <c r="L588" s="151"/>
    </row>
    <row r="589" spans="2:13" ht="15" x14ac:dyDescent="0.25">
      <c r="B589" s="51">
        <v>4</v>
      </c>
      <c r="C589" s="472"/>
      <c r="D589" s="343"/>
      <c r="E589" s="472"/>
      <c r="F589" s="343"/>
      <c r="G589" s="154"/>
      <c r="H589" s="154"/>
      <c r="I589" s="151"/>
      <c r="J589" s="151"/>
      <c r="K589" s="151"/>
      <c r="L589" s="151"/>
    </row>
    <row r="590" spans="2:13" ht="15" x14ac:dyDescent="0.25">
      <c r="B590" s="51">
        <v>5</v>
      </c>
      <c r="C590" s="472"/>
      <c r="D590" s="343"/>
      <c r="E590" s="472"/>
      <c r="F590" s="343"/>
      <c r="G590" s="154"/>
      <c r="H590" s="154"/>
      <c r="I590" s="151"/>
      <c r="J590" s="151"/>
      <c r="K590" s="151"/>
      <c r="L590" s="151"/>
    </row>
    <row r="591" spans="2:13" ht="14.25" x14ac:dyDescent="0.2">
      <c r="B591" s="332" t="s">
        <v>33</v>
      </c>
      <c r="C591" s="610"/>
      <c r="D591" s="610"/>
      <c r="E591" s="611"/>
      <c r="F591" s="612"/>
      <c r="G591" s="72">
        <f t="shared" ref="G591:L591" si="38">IF(SUM(G586:G590)&lt;41, SUM(G586:G590))</f>
        <v>0</v>
      </c>
      <c r="H591" s="72">
        <f t="shared" si="38"/>
        <v>0</v>
      </c>
      <c r="I591" s="72">
        <f t="shared" si="38"/>
        <v>0</v>
      </c>
      <c r="J591" s="73">
        <f t="shared" si="38"/>
        <v>0</v>
      </c>
      <c r="K591" s="73">
        <f t="shared" si="38"/>
        <v>0</v>
      </c>
      <c r="L591" s="73">
        <f t="shared" si="38"/>
        <v>0</v>
      </c>
    </row>
    <row r="592" spans="2:13" x14ac:dyDescent="0.2">
      <c r="C592" s="317" t="s">
        <v>334</v>
      </c>
      <c r="D592" s="323"/>
      <c r="E592" s="323"/>
      <c r="F592" s="323"/>
      <c r="G592" s="323"/>
      <c r="H592" s="323"/>
      <c r="I592" s="243"/>
      <c r="J592" s="243"/>
      <c r="K592" s="243"/>
      <c r="L592" s="243"/>
    </row>
    <row r="593" spans="2:13" x14ac:dyDescent="0.2">
      <c r="C593" s="497" t="s">
        <v>335</v>
      </c>
      <c r="D593" s="497"/>
      <c r="E593" s="497"/>
      <c r="F593" s="497"/>
      <c r="G593" s="497"/>
      <c r="H593" s="497"/>
      <c r="I593" s="497"/>
      <c r="J593" s="497"/>
      <c r="K593" s="497"/>
      <c r="L593" s="497"/>
    </row>
    <row r="594" spans="2:13" x14ac:dyDescent="0.2">
      <c r="C594" s="43"/>
    </row>
    <row r="595" spans="2:13" x14ac:dyDescent="0.2">
      <c r="C595" s="614" t="s">
        <v>336</v>
      </c>
      <c r="D595" s="614"/>
      <c r="E595" s="614"/>
      <c r="F595" s="614"/>
      <c r="G595" s="614"/>
      <c r="H595" s="614"/>
      <c r="I595" s="614"/>
      <c r="J595" s="614"/>
      <c r="K595" s="614"/>
      <c r="L595" s="614"/>
    </row>
    <row r="596" spans="2:13" ht="14.25" customHeight="1" x14ac:dyDescent="0.2">
      <c r="C596" s="433"/>
      <c r="D596" s="433"/>
      <c r="E596" s="433"/>
      <c r="F596" s="433"/>
      <c r="G596" s="433"/>
      <c r="H596" s="433"/>
      <c r="I596" s="433"/>
      <c r="J596" s="433"/>
      <c r="K596" s="433"/>
      <c r="L596" s="433"/>
    </row>
    <row r="597" spans="2:13" ht="14.25" x14ac:dyDescent="0.2">
      <c r="B597" s="535" t="s">
        <v>28</v>
      </c>
      <c r="C597" s="408" t="s">
        <v>337</v>
      </c>
      <c r="D597" s="410"/>
      <c r="E597" s="408" t="s">
        <v>338</v>
      </c>
      <c r="F597" s="410"/>
      <c r="G597" s="427" t="s">
        <v>124</v>
      </c>
      <c r="H597" s="428"/>
      <c r="I597" s="429"/>
      <c r="J597" s="448" t="s">
        <v>125</v>
      </c>
      <c r="K597" s="449"/>
      <c r="L597" s="450"/>
    </row>
    <row r="598" spans="2:13" ht="14.25" x14ac:dyDescent="0.2">
      <c r="B598" s="536"/>
      <c r="C598" s="411"/>
      <c r="D598" s="413"/>
      <c r="E598" s="411"/>
      <c r="F598" s="413"/>
      <c r="G598" s="609" t="s">
        <v>142</v>
      </c>
      <c r="H598" s="609"/>
      <c r="I598" s="609"/>
      <c r="J598" s="609"/>
      <c r="K598" s="609"/>
      <c r="L598" s="609"/>
    </row>
    <row r="599" spans="2:13" ht="14.25" x14ac:dyDescent="0.2">
      <c r="B599" s="537"/>
      <c r="C599" s="414"/>
      <c r="D599" s="416"/>
      <c r="E599" s="414"/>
      <c r="F599" s="416"/>
      <c r="G599" s="114" t="s">
        <v>111</v>
      </c>
      <c r="H599" s="114" t="s">
        <v>112</v>
      </c>
      <c r="I599" s="114" t="s">
        <v>113</v>
      </c>
      <c r="J599" s="118" t="s">
        <v>111</v>
      </c>
      <c r="K599" s="118" t="s">
        <v>112</v>
      </c>
      <c r="L599" s="118" t="s">
        <v>113</v>
      </c>
    </row>
    <row r="600" spans="2:13" ht="15" x14ac:dyDescent="0.25">
      <c r="B600" s="51">
        <v>1</v>
      </c>
      <c r="C600" s="455"/>
      <c r="D600" s="457"/>
      <c r="E600" s="455"/>
      <c r="F600" s="457"/>
      <c r="G600" s="154"/>
      <c r="H600" s="154"/>
      <c r="I600" s="151"/>
      <c r="J600" s="151"/>
      <c r="K600" s="151"/>
      <c r="L600" s="151"/>
    </row>
    <row r="601" spans="2:13" ht="15" x14ac:dyDescent="0.25">
      <c r="B601" s="51">
        <v>2</v>
      </c>
      <c r="C601" s="455"/>
      <c r="D601" s="457"/>
      <c r="E601" s="455"/>
      <c r="F601" s="457"/>
      <c r="G601" s="154"/>
      <c r="H601" s="154"/>
      <c r="I601" s="151"/>
      <c r="J601" s="151"/>
      <c r="K601" s="151"/>
      <c r="L601" s="151"/>
    </row>
    <row r="602" spans="2:13" ht="15" x14ac:dyDescent="0.25">
      <c r="B602" s="51">
        <v>3</v>
      </c>
      <c r="C602" s="455"/>
      <c r="D602" s="457"/>
      <c r="E602" s="455"/>
      <c r="F602" s="457"/>
      <c r="G602" s="154"/>
      <c r="H602" s="154"/>
      <c r="I602" s="151"/>
      <c r="J602" s="151"/>
      <c r="K602" s="151"/>
      <c r="L602" s="151"/>
    </row>
    <row r="603" spans="2:13" ht="15" x14ac:dyDescent="0.25">
      <c r="B603" s="51">
        <v>4</v>
      </c>
      <c r="C603" s="455"/>
      <c r="D603" s="457"/>
      <c r="E603" s="455"/>
      <c r="F603" s="457"/>
      <c r="G603" s="154"/>
      <c r="H603" s="154"/>
      <c r="I603" s="151"/>
      <c r="J603" s="151"/>
      <c r="K603" s="151"/>
      <c r="L603" s="151"/>
    </row>
    <row r="604" spans="2:13" ht="15" x14ac:dyDescent="0.25">
      <c r="B604" s="51">
        <v>5</v>
      </c>
      <c r="C604" s="455"/>
      <c r="D604" s="457"/>
      <c r="E604" s="455"/>
      <c r="F604" s="457"/>
      <c r="G604" s="154"/>
      <c r="H604" s="154"/>
      <c r="I604" s="151"/>
      <c r="J604" s="151"/>
      <c r="K604" s="151"/>
      <c r="L604" s="151"/>
    </row>
    <row r="605" spans="2:13" ht="14.25" x14ac:dyDescent="0.2">
      <c r="B605" s="332" t="s">
        <v>33</v>
      </c>
      <c r="C605" s="610"/>
      <c r="D605" s="610"/>
      <c r="E605" s="611"/>
      <c r="F605" s="612"/>
      <c r="G605" s="72">
        <f t="shared" ref="G605:L605" si="39">IF(SUM(G600:G604)&lt;41, SUM(G600:G604))</f>
        <v>0</v>
      </c>
      <c r="H605" s="72">
        <f t="shared" si="39"/>
        <v>0</v>
      </c>
      <c r="I605" s="72">
        <f t="shared" si="39"/>
        <v>0</v>
      </c>
      <c r="J605" s="73">
        <f t="shared" si="39"/>
        <v>0</v>
      </c>
      <c r="K605" s="73">
        <f t="shared" si="39"/>
        <v>0</v>
      </c>
      <c r="L605" s="73">
        <f t="shared" si="39"/>
        <v>0</v>
      </c>
    </row>
    <row r="606" spans="2:13" ht="15.75" customHeight="1" x14ac:dyDescent="0.2">
      <c r="C606" s="317" t="s">
        <v>339</v>
      </c>
      <c r="D606" s="323"/>
      <c r="E606" s="323"/>
      <c r="F606" s="323"/>
      <c r="G606" s="323"/>
      <c r="H606" s="323"/>
    </row>
    <row r="607" spans="2:13" ht="15.75" customHeight="1" x14ac:dyDescent="0.2"/>
    <row r="608" spans="2:13" ht="14.25" customHeight="1" x14ac:dyDescent="0.2">
      <c r="B608" s="32"/>
      <c r="C608" s="322" t="s">
        <v>340</v>
      </c>
      <c r="D608" s="322"/>
      <c r="E608" s="322"/>
      <c r="F608" s="322"/>
      <c r="G608" s="322"/>
      <c r="H608" s="322"/>
      <c r="I608" s="322"/>
      <c r="J608" s="322"/>
      <c r="K608" s="322"/>
      <c r="L608" s="322"/>
      <c r="M608" s="322"/>
    </row>
    <row r="609" spans="2:20" ht="14.25" x14ac:dyDescent="0.2">
      <c r="B609" s="535" t="s">
        <v>28</v>
      </c>
      <c r="C609" s="408" t="s">
        <v>44</v>
      </c>
      <c r="D609" s="409"/>
      <c r="E609" s="410"/>
      <c r="F609" s="408" t="s">
        <v>341</v>
      </c>
      <c r="G609" s="410"/>
      <c r="H609" s="427" t="s">
        <v>124</v>
      </c>
      <c r="I609" s="428"/>
      <c r="J609" s="429"/>
      <c r="K609" s="448" t="s">
        <v>125</v>
      </c>
      <c r="L609" s="449"/>
      <c r="M609" s="450"/>
    </row>
    <row r="610" spans="2:20" ht="15.75" customHeight="1" x14ac:dyDescent="0.2">
      <c r="B610" s="536"/>
      <c r="C610" s="411"/>
      <c r="D610" s="412"/>
      <c r="E610" s="413"/>
      <c r="F610" s="411"/>
      <c r="G610" s="413"/>
      <c r="H610" s="395" t="s">
        <v>142</v>
      </c>
      <c r="I610" s="395"/>
      <c r="J610" s="395"/>
      <c r="K610" s="395"/>
      <c r="L610" s="395"/>
      <c r="M610" s="395"/>
    </row>
    <row r="611" spans="2:20" ht="14.25" x14ac:dyDescent="0.2">
      <c r="B611" s="537"/>
      <c r="C611" s="414"/>
      <c r="D611" s="415"/>
      <c r="E611" s="416"/>
      <c r="F611" s="414"/>
      <c r="G611" s="416"/>
      <c r="H611" s="92" t="s">
        <v>111</v>
      </c>
      <c r="I611" s="92" t="s">
        <v>112</v>
      </c>
      <c r="J611" s="92" t="s">
        <v>113</v>
      </c>
      <c r="K611" s="198" t="s">
        <v>111</v>
      </c>
      <c r="L611" s="198" t="s">
        <v>112</v>
      </c>
      <c r="M611" s="198" t="s">
        <v>113</v>
      </c>
    </row>
    <row r="612" spans="2:20" ht="15" x14ac:dyDescent="0.25">
      <c r="B612" s="21">
        <v>1</v>
      </c>
      <c r="C612" s="472"/>
      <c r="D612" s="482"/>
      <c r="E612" s="483"/>
      <c r="F612" s="613"/>
      <c r="G612" s="483"/>
      <c r="H612" s="126"/>
      <c r="I612" s="126"/>
      <c r="J612" s="286"/>
      <c r="K612" s="286"/>
      <c r="L612" s="286"/>
      <c r="M612" s="286"/>
    </row>
    <row r="613" spans="2:20" ht="15" x14ac:dyDescent="0.25">
      <c r="B613" s="21">
        <v>2</v>
      </c>
      <c r="C613" s="472"/>
      <c r="D613" s="482"/>
      <c r="E613" s="483"/>
      <c r="F613" s="613"/>
      <c r="G613" s="483"/>
      <c r="H613" s="126"/>
      <c r="I613" s="126"/>
      <c r="J613" s="286"/>
      <c r="K613" s="286"/>
      <c r="L613" s="286"/>
      <c r="M613" s="286"/>
    </row>
    <row r="614" spans="2:20" ht="15" x14ac:dyDescent="0.25">
      <c r="B614" s="21">
        <v>3</v>
      </c>
      <c r="C614" s="472"/>
      <c r="D614" s="482"/>
      <c r="E614" s="483"/>
      <c r="F614" s="613"/>
      <c r="G614" s="483"/>
      <c r="H614" s="126"/>
      <c r="I614" s="126"/>
      <c r="J614" s="286"/>
      <c r="K614" s="286"/>
      <c r="L614" s="286"/>
      <c r="M614" s="286"/>
    </row>
    <row r="615" spans="2:20" ht="15" x14ac:dyDescent="0.25">
      <c r="B615" s="21">
        <v>4</v>
      </c>
      <c r="C615" s="472"/>
      <c r="D615" s="482"/>
      <c r="E615" s="483"/>
      <c r="F615" s="613"/>
      <c r="G615" s="483"/>
      <c r="H615" s="126"/>
      <c r="I615" s="126"/>
      <c r="J615" s="286"/>
      <c r="K615" s="286"/>
      <c r="L615" s="286"/>
      <c r="M615" s="286"/>
    </row>
    <row r="616" spans="2:20" ht="15" x14ac:dyDescent="0.25">
      <c r="B616" s="21">
        <v>5</v>
      </c>
      <c r="C616" s="472"/>
      <c r="D616" s="482"/>
      <c r="E616" s="483"/>
      <c r="F616" s="613"/>
      <c r="G616" s="483"/>
      <c r="H616" s="126"/>
      <c r="I616" s="126"/>
      <c r="J616" s="286"/>
      <c r="K616" s="286"/>
      <c r="L616" s="286"/>
      <c r="M616" s="286"/>
    </row>
    <row r="617" spans="2:20" ht="14.25" x14ac:dyDescent="0.2">
      <c r="B617" s="332" t="s">
        <v>33</v>
      </c>
      <c r="C617" s="333"/>
      <c r="D617" s="333"/>
      <c r="E617" s="610"/>
      <c r="F617" s="610"/>
      <c r="G617" s="661"/>
      <c r="H617" s="156">
        <f>SUM(H612:H616)</f>
        <v>0</v>
      </c>
      <c r="I617" s="156">
        <f>SUM(I612:I616)</f>
        <v>0</v>
      </c>
      <c r="J617" s="156">
        <f t="shared" ref="J617:M617" si="40">SUM(J612:J616)</f>
        <v>0</v>
      </c>
      <c r="K617" s="158">
        <f t="shared" si="40"/>
        <v>0</v>
      </c>
      <c r="L617" s="158">
        <f t="shared" si="40"/>
        <v>0</v>
      </c>
      <c r="M617" s="158">
        <f t="shared" si="40"/>
        <v>0</v>
      </c>
    </row>
    <row r="618" spans="2:20" x14ac:dyDescent="0.2">
      <c r="C618" s="315" t="s">
        <v>342</v>
      </c>
      <c r="D618" s="316"/>
      <c r="E618" s="316"/>
      <c r="F618" s="316"/>
      <c r="G618" s="316"/>
      <c r="H618" s="316"/>
      <c r="I618" s="316"/>
    </row>
    <row r="619" spans="2:20" x14ac:dyDescent="0.2">
      <c r="C619" s="637" t="s">
        <v>87</v>
      </c>
      <c r="D619" s="316"/>
      <c r="E619" s="316"/>
      <c r="F619" s="316"/>
      <c r="G619" s="316"/>
      <c r="H619" s="316"/>
      <c r="I619" s="316"/>
    </row>
    <row r="620" spans="2:20" x14ac:dyDescent="0.2">
      <c r="C620" s="637" t="s">
        <v>343</v>
      </c>
      <c r="D620" s="316"/>
      <c r="E620" s="316"/>
      <c r="F620" s="316"/>
      <c r="G620" s="316"/>
      <c r="H620" s="316"/>
      <c r="I620" s="316"/>
    </row>
    <row r="621" spans="2:20" x14ac:dyDescent="0.2">
      <c r="C621" s="316"/>
      <c r="D621" s="316"/>
      <c r="E621" s="316"/>
      <c r="F621" s="316"/>
      <c r="G621" s="316"/>
      <c r="H621" s="316"/>
      <c r="I621" s="316"/>
    </row>
    <row r="623" spans="2:20" ht="15.75" customHeight="1" x14ac:dyDescent="0.2">
      <c r="B623" s="32"/>
      <c r="C623" s="322" t="s">
        <v>344</v>
      </c>
      <c r="D623" s="322"/>
      <c r="E623" s="322"/>
      <c r="F623" s="322"/>
      <c r="G623" s="322"/>
      <c r="H623" s="322"/>
      <c r="I623" s="322"/>
      <c r="J623" s="322"/>
      <c r="K623" s="322"/>
      <c r="L623" s="322"/>
      <c r="T623" s="206"/>
    </row>
    <row r="624" spans="2:20" s="17" customFormat="1" ht="17.25" customHeight="1" x14ac:dyDescent="0.25">
      <c r="B624" s="344" t="s">
        <v>86</v>
      </c>
      <c r="C624" s="408" t="s">
        <v>43</v>
      </c>
      <c r="D624" s="409"/>
      <c r="E624" s="409"/>
      <c r="F624" s="410"/>
      <c r="G624" s="427" t="s">
        <v>124</v>
      </c>
      <c r="H624" s="428"/>
      <c r="I624" s="429"/>
      <c r="J624" s="448" t="s">
        <v>125</v>
      </c>
      <c r="K624" s="449"/>
      <c r="L624" s="450"/>
    </row>
    <row r="625" spans="2:12" s="17" customFormat="1" ht="17.25" customHeight="1" x14ac:dyDescent="0.25">
      <c r="B625" s="345"/>
      <c r="C625" s="411"/>
      <c r="D625" s="412"/>
      <c r="E625" s="412"/>
      <c r="F625" s="413"/>
      <c r="G625" s="666" t="s">
        <v>142</v>
      </c>
      <c r="H625" s="666"/>
      <c r="I625" s="666"/>
      <c r="J625" s="666"/>
      <c r="K625" s="666"/>
      <c r="L625" s="666"/>
    </row>
    <row r="626" spans="2:12" s="17" customFormat="1" ht="17.25" customHeight="1" x14ac:dyDescent="0.25">
      <c r="B626" s="346"/>
      <c r="C626" s="414"/>
      <c r="D626" s="415"/>
      <c r="E626" s="415"/>
      <c r="F626" s="416"/>
      <c r="G626" s="115" t="s">
        <v>111</v>
      </c>
      <c r="H626" s="115" t="s">
        <v>112</v>
      </c>
      <c r="I626" s="115" t="s">
        <v>113</v>
      </c>
      <c r="J626" s="119" t="s">
        <v>111</v>
      </c>
      <c r="K626" s="119" t="s">
        <v>112</v>
      </c>
      <c r="L626" s="119" t="s">
        <v>113</v>
      </c>
    </row>
    <row r="627" spans="2:12" s="17" customFormat="1" ht="17.25" customHeight="1" x14ac:dyDescent="0.25">
      <c r="B627" s="31">
        <v>1</v>
      </c>
      <c r="C627" s="329"/>
      <c r="D627" s="599"/>
      <c r="E627" s="599"/>
      <c r="F627" s="600"/>
      <c r="G627" s="154"/>
      <c r="H627" s="154"/>
      <c r="I627" s="151"/>
      <c r="J627" s="151"/>
      <c r="K627" s="151"/>
      <c r="L627" s="151"/>
    </row>
    <row r="628" spans="2:12" s="17" customFormat="1" ht="17.25" customHeight="1" x14ac:dyDescent="0.25">
      <c r="B628" s="31">
        <v>2</v>
      </c>
      <c r="C628" s="329"/>
      <c r="D628" s="330"/>
      <c r="E628" s="330"/>
      <c r="F628" s="331"/>
      <c r="G628" s="154"/>
      <c r="H628" s="154"/>
      <c r="I628" s="151"/>
      <c r="J628" s="151"/>
      <c r="K628" s="151"/>
      <c r="L628" s="151"/>
    </row>
    <row r="629" spans="2:12" s="17" customFormat="1" ht="17.25" customHeight="1" x14ac:dyDescent="0.25">
      <c r="B629" s="31">
        <v>3</v>
      </c>
      <c r="C629" s="329"/>
      <c r="D629" s="330"/>
      <c r="E629" s="330"/>
      <c r="F629" s="331"/>
      <c r="G629" s="154"/>
      <c r="H629" s="154"/>
      <c r="I629" s="151"/>
      <c r="J629" s="151"/>
      <c r="K629" s="151"/>
      <c r="L629" s="151"/>
    </row>
    <row r="630" spans="2:12" s="17" customFormat="1" ht="17.25" customHeight="1" x14ac:dyDescent="0.25">
      <c r="B630" s="31">
        <v>4</v>
      </c>
      <c r="C630" s="329"/>
      <c r="D630" s="330"/>
      <c r="E630" s="330"/>
      <c r="F630" s="331"/>
      <c r="G630" s="154"/>
      <c r="H630" s="154"/>
      <c r="I630" s="151"/>
      <c r="J630" s="151"/>
      <c r="K630" s="151"/>
      <c r="L630" s="151"/>
    </row>
    <row r="631" spans="2:12" s="17" customFormat="1" ht="17.25" customHeight="1" x14ac:dyDescent="0.25">
      <c r="B631" s="31">
        <v>5</v>
      </c>
      <c r="C631" s="329"/>
      <c r="D631" s="330"/>
      <c r="E631" s="330"/>
      <c r="F631" s="331"/>
      <c r="G631" s="154"/>
      <c r="H631" s="154"/>
      <c r="I631" s="151"/>
      <c r="J631" s="151"/>
      <c r="K631" s="151"/>
      <c r="L631" s="151"/>
    </row>
    <row r="632" spans="2:12" s="17" customFormat="1" ht="17.25" customHeight="1" x14ac:dyDescent="0.25">
      <c r="B632" s="31">
        <v>6</v>
      </c>
      <c r="C632" s="329"/>
      <c r="D632" s="330"/>
      <c r="E632" s="330"/>
      <c r="F632" s="331"/>
      <c r="G632" s="154"/>
      <c r="H632" s="154"/>
      <c r="I632" s="151"/>
      <c r="J632" s="151"/>
      <c r="K632" s="151"/>
      <c r="L632" s="151"/>
    </row>
    <row r="633" spans="2:12" s="17" customFormat="1" ht="17.25" customHeight="1" x14ac:dyDescent="0.25">
      <c r="B633" s="31">
        <v>7</v>
      </c>
      <c r="C633" s="329"/>
      <c r="D633" s="330"/>
      <c r="E633" s="330"/>
      <c r="F633" s="331"/>
      <c r="G633" s="154"/>
      <c r="H633" s="154"/>
      <c r="I633" s="151"/>
      <c r="J633" s="151"/>
      <c r="K633" s="151"/>
      <c r="L633" s="151"/>
    </row>
    <row r="634" spans="2:12" s="17" customFormat="1" ht="17.25" customHeight="1" x14ac:dyDescent="0.25">
      <c r="B634" s="31">
        <v>8</v>
      </c>
      <c r="C634" s="329"/>
      <c r="D634" s="330"/>
      <c r="E634" s="330"/>
      <c r="F634" s="331"/>
      <c r="G634" s="154"/>
      <c r="H634" s="154"/>
      <c r="I634" s="151"/>
      <c r="J634" s="151"/>
      <c r="K634" s="151"/>
      <c r="L634" s="151"/>
    </row>
    <row r="635" spans="2:12" s="17" customFormat="1" ht="17.25" customHeight="1" x14ac:dyDescent="0.25">
      <c r="B635" s="31">
        <v>9</v>
      </c>
      <c r="C635" s="329"/>
      <c r="D635" s="330"/>
      <c r="E635" s="330"/>
      <c r="F635" s="331"/>
      <c r="G635" s="154"/>
      <c r="H635" s="154"/>
      <c r="I635" s="151"/>
      <c r="J635" s="151"/>
      <c r="K635" s="151"/>
      <c r="L635" s="151"/>
    </row>
    <row r="636" spans="2:12" s="17" customFormat="1" ht="15" x14ac:dyDescent="0.25">
      <c r="B636" s="31">
        <v>10</v>
      </c>
      <c r="C636" s="329"/>
      <c r="D636" s="599"/>
      <c r="E636" s="599"/>
      <c r="F636" s="600"/>
      <c r="G636" s="154"/>
      <c r="H636" s="154"/>
      <c r="I636" s="151"/>
      <c r="J636" s="151"/>
      <c r="K636" s="151"/>
      <c r="L636" s="151"/>
    </row>
    <row r="637" spans="2:12" s="17" customFormat="1" ht="15.75" customHeight="1" x14ac:dyDescent="0.25">
      <c r="B637" s="332" t="s">
        <v>33</v>
      </c>
      <c r="C637" s="333"/>
      <c r="D637" s="334"/>
      <c r="E637" s="334"/>
      <c r="F637" s="335"/>
      <c r="G637" s="156">
        <f>SUM(G627:G636)</f>
        <v>0</v>
      </c>
      <c r="H637" s="157">
        <f>SUM(H627:H636)</f>
        <v>0</v>
      </c>
      <c r="I637" s="156">
        <f>SUM(I627:I636)</f>
        <v>0</v>
      </c>
      <c r="J637" s="158">
        <f>SUM(J627:J636)</f>
        <v>0</v>
      </c>
      <c r="K637" s="158">
        <f t="shared" ref="K637:L637" si="41">SUM(K627:K636)</f>
        <v>0</v>
      </c>
      <c r="L637" s="158">
        <f t="shared" si="41"/>
        <v>0</v>
      </c>
    </row>
    <row r="638" spans="2:12" x14ac:dyDescent="0.2">
      <c r="C638" s="317" t="s">
        <v>345</v>
      </c>
      <c r="D638" s="318"/>
      <c r="E638" s="318"/>
      <c r="F638" s="318"/>
      <c r="G638" s="318"/>
      <c r="H638" s="318"/>
    </row>
    <row r="639" spans="2:12" x14ac:dyDescent="0.2">
      <c r="C639" s="317" t="s">
        <v>346</v>
      </c>
      <c r="D639" s="318"/>
      <c r="E639" s="318"/>
      <c r="F639" s="318"/>
      <c r="G639" s="318"/>
      <c r="H639" s="318"/>
    </row>
    <row r="640" spans="2:12" x14ac:dyDescent="0.2">
      <c r="C640" s="317" t="s">
        <v>347</v>
      </c>
      <c r="D640" s="318"/>
      <c r="E640" s="318"/>
      <c r="F640" s="318"/>
      <c r="G640" s="318"/>
      <c r="H640" s="318"/>
    </row>
    <row r="641" spans="2:15" x14ac:dyDescent="0.2">
      <c r="C641" s="317" t="s">
        <v>348</v>
      </c>
      <c r="D641" s="318"/>
      <c r="E641" s="318"/>
      <c r="F641" s="318"/>
      <c r="G641" s="318"/>
      <c r="H641" s="318"/>
    </row>
    <row r="642" spans="2:15" x14ac:dyDescent="0.2">
      <c r="C642" s="226"/>
      <c r="D642" s="226"/>
      <c r="E642" s="226"/>
      <c r="F642" s="226"/>
      <c r="G642" s="226"/>
      <c r="H642" s="226"/>
    </row>
    <row r="645" spans="2:15" ht="14.25" x14ac:dyDescent="0.2">
      <c r="C645" s="664" t="s">
        <v>350</v>
      </c>
      <c r="D645" s="665"/>
      <c r="E645" s="665"/>
      <c r="F645" s="665"/>
    </row>
    <row r="646" spans="2:15" ht="15" x14ac:dyDescent="0.25">
      <c r="C646" s="194"/>
      <c r="D646" s="208"/>
    </row>
    <row r="647" spans="2:15" ht="15" x14ac:dyDescent="0.25">
      <c r="C647" s="194"/>
      <c r="D647" s="208"/>
    </row>
    <row r="648" spans="2:15" ht="15" x14ac:dyDescent="0.25">
      <c r="C648" s="194"/>
      <c r="D648" s="208"/>
    </row>
    <row r="649" spans="2:15" ht="15" x14ac:dyDescent="0.25">
      <c r="C649" s="194"/>
      <c r="D649" s="208"/>
    </row>
    <row r="650" spans="2:15" ht="12" customHeight="1" x14ac:dyDescent="0.2"/>
    <row r="653" spans="2:15" ht="31.5" customHeight="1" x14ac:dyDescent="0.25">
      <c r="K653" s="203"/>
    </row>
    <row r="654" spans="2:15" ht="20.100000000000001" customHeight="1" x14ac:dyDescent="0.2">
      <c r="B654" s="212"/>
      <c r="C654" s="344" t="s">
        <v>120</v>
      </c>
      <c r="D654" s="659" t="s">
        <v>114</v>
      </c>
      <c r="E654" s="659"/>
      <c r="F654" s="659" t="s">
        <v>115</v>
      </c>
      <c r="G654" s="659"/>
      <c r="H654" s="659" t="s">
        <v>116</v>
      </c>
      <c r="I654" s="659"/>
      <c r="J654" s="659" t="s">
        <v>204</v>
      </c>
      <c r="K654" s="659"/>
      <c r="L654" s="53"/>
      <c r="M654" s="53"/>
      <c r="N654" s="53"/>
      <c r="O654" s="53"/>
    </row>
    <row r="655" spans="2:15" ht="20.100000000000001" customHeight="1" x14ac:dyDescent="0.2">
      <c r="B655" s="212"/>
      <c r="C655" s="660"/>
      <c r="D655" s="83" t="s">
        <v>124</v>
      </c>
      <c r="E655" s="84" t="s">
        <v>125</v>
      </c>
      <c r="F655" s="83" t="s">
        <v>124</v>
      </c>
      <c r="G655" s="84" t="s">
        <v>125</v>
      </c>
      <c r="H655" s="83" t="s">
        <v>124</v>
      </c>
      <c r="I655" s="84" t="s">
        <v>125</v>
      </c>
      <c r="J655" s="83" t="s">
        <v>124</v>
      </c>
      <c r="K655" s="84" t="s">
        <v>125</v>
      </c>
      <c r="L655" s="244"/>
      <c r="M655" s="244"/>
      <c r="N655" s="244"/>
      <c r="O655" s="54"/>
    </row>
    <row r="656" spans="2:15" ht="20.100000000000001" customHeight="1" x14ac:dyDescent="0.2">
      <c r="B656" s="212"/>
      <c r="C656" s="34" t="s">
        <v>107</v>
      </c>
      <c r="D656" s="150">
        <f>E35+E60+G79+F100+G114+G131+G148</f>
        <v>0</v>
      </c>
      <c r="E656" s="152">
        <f>K35+K60+J79+I100+J114+J131+J148</f>
        <v>0</v>
      </c>
      <c r="F656" s="150">
        <f>F35+F60+H79+G100+H114+H131+H148</f>
        <v>0</v>
      </c>
      <c r="G656" s="152">
        <f>L35+L60+K79+J100+K114+K131+K148</f>
        <v>0</v>
      </c>
      <c r="H656" s="150">
        <f>G35+G60+I79+H100+I114+I131+I148</f>
        <v>0</v>
      </c>
      <c r="I656" s="152">
        <f>M35+M60+L79+K100+L114+L131+L148</f>
        <v>0</v>
      </c>
      <c r="J656" s="72">
        <f>D656+F656+H656</f>
        <v>0</v>
      </c>
      <c r="K656" s="73">
        <f>E656+G656+I656</f>
        <v>0</v>
      </c>
      <c r="L656" s="209"/>
      <c r="M656" s="209"/>
      <c r="N656" s="209"/>
      <c r="O656" s="209"/>
    </row>
    <row r="657" spans="2:15" ht="20.100000000000001" customHeight="1" x14ac:dyDescent="0.2">
      <c r="B657" s="52"/>
      <c r="C657" s="34" t="s">
        <v>108</v>
      </c>
      <c r="D657" s="150">
        <f>M168+G203+G222+G248+H272+G291+G314+G339+E359+I381+G400+G416+G439+M459+G472</f>
        <v>0</v>
      </c>
      <c r="E657" s="152">
        <f>T168+J203+J222+J248+K272+J291+J314+J339+K359+L381+J400+J416+J439+T459+J472</f>
        <v>0</v>
      </c>
      <c r="F657" s="150">
        <f>N168+H203+H222+H248+I272+H291+H314+H339+F359+J381+H400+H416+H439+N459+H472</f>
        <v>0</v>
      </c>
      <c r="G657" s="152">
        <f>U168+K203+K222+K248+L272+K291+K314+K339+L359+M381+K400+K416+K439+U459+K472</f>
        <v>0</v>
      </c>
      <c r="H657" s="150">
        <f>O168+I203+I222+I248+J272+I291+I314+I339+G359+K381+I400+I416+I439+O459+I472</f>
        <v>0</v>
      </c>
      <c r="I657" s="152">
        <f>V168+L203+L222+L248+M272+L291+L314+L339+M359+N381+L400+L416+L439+V459+L472</f>
        <v>0</v>
      </c>
      <c r="J657" s="72">
        <f t="shared" ref="J657:K657" si="42">D657+F657+H657</f>
        <v>0</v>
      </c>
      <c r="K657" s="73">
        <f t="shared" si="42"/>
        <v>0</v>
      </c>
      <c r="L657" s="209"/>
      <c r="M657" s="209"/>
      <c r="N657" s="209"/>
      <c r="O657" s="209"/>
    </row>
    <row r="658" spans="2:15" ht="20.100000000000001" customHeight="1" x14ac:dyDescent="0.25">
      <c r="B658" s="215"/>
      <c r="C658" s="34" t="s">
        <v>177</v>
      </c>
      <c r="D658" s="151">
        <f>G492+G527+H545+G563+H579+G591+G605+H617+G637</f>
        <v>0</v>
      </c>
      <c r="E658" s="292">
        <f>J492+J527+K545+J563+K579+J591+J605+K617+J637</f>
        <v>0</v>
      </c>
      <c r="F658" s="153">
        <f>H492+H527+I545+H563+I579+H591+H605+I617+H637</f>
        <v>0</v>
      </c>
      <c r="G658" s="292">
        <f>K492+K527+L545+K563+L579+K591+K605+L617+K637</f>
        <v>0</v>
      </c>
      <c r="H658" s="151">
        <f>I492+I527+J545+I563+J579+I591+I605+J617+I637</f>
        <v>0</v>
      </c>
      <c r="I658" s="153">
        <f>L492+L527+M545+L563+M579+L591+L605+M617+L637</f>
        <v>0</v>
      </c>
      <c r="J658" s="72">
        <f>D658+F658+H658</f>
        <v>0</v>
      </c>
      <c r="K658" s="73">
        <f>E658+G658+I658</f>
        <v>0</v>
      </c>
      <c r="L658" s="209"/>
      <c r="M658" s="209"/>
      <c r="N658" s="209"/>
      <c r="O658" s="209"/>
    </row>
    <row r="659" spans="2:15" ht="20.100000000000001" customHeight="1" x14ac:dyDescent="0.25">
      <c r="B659" s="215"/>
      <c r="C659" s="122" t="s">
        <v>190</v>
      </c>
      <c r="D659" s="72">
        <f t="shared" ref="D659:I659" si="43">IF(SUM(D656:D658)&lt;1601,SUM(D656:D658))</f>
        <v>0</v>
      </c>
      <c r="E659" s="73">
        <f t="shared" si="43"/>
        <v>0</v>
      </c>
      <c r="F659" s="72">
        <f t="shared" si="43"/>
        <v>0</v>
      </c>
      <c r="G659" s="73">
        <f t="shared" si="43"/>
        <v>0</v>
      </c>
      <c r="H659" s="72">
        <f t="shared" si="43"/>
        <v>0</v>
      </c>
      <c r="I659" s="73">
        <f t="shared" si="43"/>
        <v>0</v>
      </c>
      <c r="J659" s="140"/>
      <c r="K659" s="140"/>
      <c r="L659" s="209"/>
      <c r="M659" s="209"/>
      <c r="N659" s="209"/>
      <c r="O659" s="209"/>
    </row>
    <row r="661" spans="2:15" ht="15" x14ac:dyDescent="0.25">
      <c r="C661" s="245" t="s">
        <v>117</v>
      </c>
    </row>
    <row r="663" spans="2:15" ht="15" x14ac:dyDescent="0.25">
      <c r="C663" s="245" t="s">
        <v>118</v>
      </c>
    </row>
    <row r="665" spans="2:15" ht="15" x14ac:dyDescent="0.25">
      <c r="C665" s="245" t="s">
        <v>119</v>
      </c>
    </row>
  </sheetData>
  <sheetProtection algorithmName="SHA-512" hashValue="QM5Oeibmoi6tT2PDhFcWeku0h7hkqHLXy14ORTIfmKMuyuBuO45v73HOZ6eIUdlHC9pd1/pchLzWOgTV3ulEcg==" saltValue="JTQgAIu0I2VkItAbkpwJSA==" spinCount="100000" sheet="1" objects="1" scenarios="1" insertRows="0"/>
  <protectedRanges>
    <protectedRange sqref="C627:L636" name="Zonă32"/>
    <protectedRange sqref="C600:L604" name="Zonă30"/>
    <protectedRange sqref="C574:M578" name="Zonă28"/>
    <protectedRange sqref="C535:M544" name="Zonă26"/>
    <protectedRange sqref="C482:L491" name="Zonă24"/>
    <protectedRange sqref="C449:V458" name="Zonă22"/>
    <protectedRange sqref="C411:L415" name="Zonă20"/>
    <protectedRange sqref="C371:N380" name="Zonă18"/>
    <protectedRange sqref="C329:L338" name="Zonă16"/>
    <protectedRange sqref="C281:L290" name="Zonă14"/>
    <protectedRange sqref="C238:L247" name="Zonă12"/>
    <protectedRange sqref="C193:M202" name="Zonă10"/>
    <protectedRange sqref="C158:L167" name="Zonă8"/>
    <protectedRange sqref="C121:L130" name="Zonă6"/>
    <protectedRange sqref="C90:P99" name="Zonă4"/>
    <protectedRange sqref="A50:XFD59" name="Zonă2"/>
    <protectedRange sqref="A25:XFD34" name="Zonă1"/>
    <protectedRange sqref="A69:XFD78" name="Zonă3"/>
    <protectedRange sqref="C109:L113" name="Zonă5"/>
    <protectedRange sqref="C138:L147" name="Zonă7"/>
    <protectedRange sqref="P158:S167" name="Zonă9"/>
    <protectedRange sqref="C212:L221" name="Zonă11"/>
    <protectedRange sqref="B262:M271" name="Zonă13"/>
    <protectedRange sqref="C304:L313" name="Zonă15"/>
    <protectedRange sqref="C349:S358" name="Zonă17"/>
    <protectedRange sqref="C390:L399" name="Zonă19"/>
    <protectedRange sqref="C429:L438" name="Zonă21"/>
    <protectedRange sqref="C467:L471" name="Zonă23"/>
    <protectedRange sqref="C517:L526" name="Zonă25"/>
    <protectedRange sqref="C553:L562" name="Zonă27"/>
    <protectedRange sqref="C586:L590" name="Zonă29"/>
    <protectedRange sqref="C612:M616" name="Zonă31"/>
  </protectedRanges>
  <dataConsolidate/>
  <mergeCells count="854">
    <mergeCell ref="D5:I5"/>
    <mergeCell ref="E4:F4"/>
    <mergeCell ref="C364:M364"/>
    <mergeCell ref="H155:H157"/>
    <mergeCell ref="B168:L168"/>
    <mergeCell ref="J155:N155"/>
    <mergeCell ref="N99:O99"/>
    <mergeCell ref="N90:O90"/>
    <mergeCell ref="N91:O91"/>
    <mergeCell ref="C90:E90"/>
    <mergeCell ref="C102:K102"/>
    <mergeCell ref="C101:J101"/>
    <mergeCell ref="N95:O95"/>
    <mergeCell ref="B106:B108"/>
    <mergeCell ref="C206:K206"/>
    <mergeCell ref="G210:L210"/>
    <mergeCell ref="C110:F110"/>
    <mergeCell ref="G301:I301"/>
    <mergeCell ref="H359:J359"/>
    <mergeCell ref="C343:H343"/>
    <mergeCell ref="C342:H342"/>
    <mergeCell ref="C345:N345"/>
    <mergeCell ref="N356:O356"/>
    <mergeCell ref="C361:L361"/>
    <mergeCell ref="C536:D536"/>
    <mergeCell ref="F536:G536"/>
    <mergeCell ref="F539:G539"/>
    <mergeCell ref="C538:D538"/>
    <mergeCell ref="C503:I503"/>
    <mergeCell ref="B339:F339"/>
    <mergeCell ref="G374:H374"/>
    <mergeCell ref="C319:H319"/>
    <mergeCell ref="F326:F328"/>
    <mergeCell ref="C338:D338"/>
    <mergeCell ref="C360:L360"/>
    <mergeCell ref="C471:F471"/>
    <mergeCell ref="B472:F472"/>
    <mergeCell ref="C430:F430"/>
    <mergeCell ref="C431:F431"/>
    <mergeCell ref="C434:F434"/>
    <mergeCell ref="C504:K504"/>
    <mergeCell ref="C451:D451"/>
    <mergeCell ref="C452:D452"/>
    <mergeCell ref="C453:D453"/>
    <mergeCell ref="C454:D454"/>
    <mergeCell ref="C455:D455"/>
    <mergeCell ref="C456:D456"/>
    <mergeCell ref="C457:D457"/>
    <mergeCell ref="C567:H567"/>
    <mergeCell ref="H571:J571"/>
    <mergeCell ref="B563:F563"/>
    <mergeCell ref="C618:I618"/>
    <mergeCell ref="C616:E616"/>
    <mergeCell ref="C600:D600"/>
    <mergeCell ref="C341:H341"/>
    <mergeCell ref="C554:F554"/>
    <mergeCell ref="C539:D539"/>
    <mergeCell ref="C525:D525"/>
    <mergeCell ref="C443:L443"/>
    <mergeCell ref="G464:I464"/>
    <mergeCell ref="J464:L464"/>
    <mergeCell ref="H533:M533"/>
    <mergeCell ref="C521:D521"/>
    <mergeCell ref="C518:D518"/>
    <mergeCell ref="C523:D523"/>
    <mergeCell ref="G514:I514"/>
    <mergeCell ref="C514:D516"/>
    <mergeCell ref="E514:E516"/>
    <mergeCell ref="F514:F516"/>
    <mergeCell ref="E532:E534"/>
    <mergeCell ref="H532:J532"/>
    <mergeCell ref="C537:D537"/>
    <mergeCell ref="F654:G654"/>
    <mergeCell ref="D654:E654"/>
    <mergeCell ref="C615:E615"/>
    <mergeCell ref="B605:F605"/>
    <mergeCell ref="B597:B599"/>
    <mergeCell ref="H654:I654"/>
    <mergeCell ref="C614:E614"/>
    <mergeCell ref="C604:D604"/>
    <mergeCell ref="E601:F601"/>
    <mergeCell ref="C602:D602"/>
    <mergeCell ref="E602:F602"/>
    <mergeCell ref="G598:L598"/>
    <mergeCell ref="C601:D601"/>
    <mergeCell ref="B624:B626"/>
    <mergeCell ref="E600:F600"/>
    <mergeCell ref="C612:E612"/>
    <mergeCell ref="C620:I621"/>
    <mergeCell ref="C619:I619"/>
    <mergeCell ref="C645:F645"/>
    <mergeCell ref="G625:L625"/>
    <mergeCell ref="B550:B552"/>
    <mergeCell ref="C489:F489"/>
    <mergeCell ref="C490:F490"/>
    <mergeCell ref="C491:F491"/>
    <mergeCell ref="C463:L463"/>
    <mergeCell ref="C464:F466"/>
    <mergeCell ref="B459:H459"/>
    <mergeCell ref="B464:B465"/>
    <mergeCell ref="C461:L461"/>
    <mergeCell ref="C467:F467"/>
    <mergeCell ref="B527:F527"/>
    <mergeCell ref="B532:B534"/>
    <mergeCell ref="C535:D535"/>
    <mergeCell ref="F544:G544"/>
    <mergeCell ref="F532:G534"/>
    <mergeCell ref="F542:G542"/>
    <mergeCell ref="G515:L515"/>
    <mergeCell ref="C493:H493"/>
    <mergeCell ref="C497:H497"/>
    <mergeCell ref="F538:G538"/>
    <mergeCell ref="K532:M532"/>
    <mergeCell ref="C532:D534"/>
    <mergeCell ref="B514:B516"/>
    <mergeCell ref="C510:K510"/>
    <mergeCell ref="C458:D458"/>
    <mergeCell ref="C566:K566"/>
    <mergeCell ref="C564:L565"/>
    <mergeCell ref="K571:M571"/>
    <mergeCell ref="C571:D573"/>
    <mergeCell ref="F535:G535"/>
    <mergeCell ref="J654:K654"/>
    <mergeCell ref="C654:C655"/>
    <mergeCell ref="C479:F481"/>
    <mergeCell ref="G479:I479"/>
    <mergeCell ref="J479:L479"/>
    <mergeCell ref="C482:F482"/>
    <mergeCell ref="C483:F483"/>
    <mergeCell ref="F612:G612"/>
    <mergeCell ref="C546:I546"/>
    <mergeCell ref="E575:G575"/>
    <mergeCell ref="C636:F636"/>
    <mergeCell ref="B637:F637"/>
    <mergeCell ref="C635:F635"/>
    <mergeCell ref="C633:F633"/>
    <mergeCell ref="C632:F632"/>
    <mergeCell ref="E587:F587"/>
    <mergeCell ref="C623:L623"/>
    <mergeCell ref="B617:G617"/>
    <mergeCell ref="F616:G616"/>
    <mergeCell ref="C613:E613"/>
    <mergeCell ref="H610:M610"/>
    <mergeCell ref="C606:H606"/>
    <mergeCell ref="F614:G614"/>
    <mergeCell ref="H609:J609"/>
    <mergeCell ref="C593:L593"/>
    <mergeCell ref="C595:L596"/>
    <mergeCell ref="K609:M609"/>
    <mergeCell ref="C608:M608"/>
    <mergeCell ref="F609:G611"/>
    <mergeCell ref="C609:E611"/>
    <mergeCell ref="D3:H3"/>
    <mergeCell ref="G408:I408"/>
    <mergeCell ref="J408:L408"/>
    <mergeCell ref="C408:D409"/>
    <mergeCell ref="E408:F409"/>
    <mergeCell ref="C174:E175"/>
    <mergeCell ref="F87:H87"/>
    <mergeCell ref="G106:I106"/>
    <mergeCell ref="C208:L208"/>
    <mergeCell ref="C190:C192"/>
    <mergeCell ref="D190:D192"/>
    <mergeCell ref="E190:E192"/>
    <mergeCell ref="F190:F192"/>
    <mergeCell ref="K259:M259"/>
    <mergeCell ref="C259:C261"/>
    <mergeCell ref="C391:E391"/>
    <mergeCell ref="C386:L386"/>
    <mergeCell ref="E347:G347"/>
    <mergeCell ref="C340:H340"/>
    <mergeCell ref="C310:D310"/>
    <mergeCell ref="C395:E395"/>
    <mergeCell ref="G387:I387"/>
    <mergeCell ref="J387:L387"/>
    <mergeCell ref="L368:N368"/>
    <mergeCell ref="C420:H420"/>
    <mergeCell ref="G378:H378"/>
    <mergeCell ref="G379:H379"/>
    <mergeCell ref="C413:D413"/>
    <mergeCell ref="E412:F412"/>
    <mergeCell ref="C414:D414"/>
    <mergeCell ref="G373:H373"/>
    <mergeCell ref="C371:D371"/>
    <mergeCell ref="C377:D377"/>
    <mergeCell ref="G375:H375"/>
    <mergeCell ref="C397:E397"/>
    <mergeCell ref="G372:H372"/>
    <mergeCell ref="C396:E396"/>
    <mergeCell ref="G380:H380"/>
    <mergeCell ref="C387:E389"/>
    <mergeCell ref="B381:H381"/>
    <mergeCell ref="C379:D379"/>
    <mergeCell ref="C382:I383"/>
    <mergeCell ref="G388:L388"/>
    <mergeCell ref="B387:B389"/>
    <mergeCell ref="B400:F400"/>
    <mergeCell ref="B446:B448"/>
    <mergeCell ref="J446:O446"/>
    <mergeCell ref="C440:H440"/>
    <mergeCell ref="C441:L442"/>
    <mergeCell ref="C432:F432"/>
    <mergeCell ref="G426:I426"/>
    <mergeCell ref="J426:L426"/>
    <mergeCell ref="C423:H423"/>
    <mergeCell ref="C429:F429"/>
    <mergeCell ref="C425:L425"/>
    <mergeCell ref="C445:J445"/>
    <mergeCell ref="C411:D411"/>
    <mergeCell ref="E411:F411"/>
    <mergeCell ref="C404:H404"/>
    <mergeCell ref="E415:F415"/>
    <mergeCell ref="B416:F416"/>
    <mergeCell ref="E413:F413"/>
    <mergeCell ref="B347:B348"/>
    <mergeCell ref="D347:D348"/>
    <mergeCell ref="C365:H365"/>
    <mergeCell ref="G368:H370"/>
    <mergeCell ref="F387:F389"/>
    <mergeCell ref="C405:L405"/>
    <mergeCell ref="C392:E392"/>
    <mergeCell ref="C393:E393"/>
    <mergeCell ref="C399:E399"/>
    <mergeCell ref="C367:N367"/>
    <mergeCell ref="I368:K368"/>
    <mergeCell ref="C394:E394"/>
    <mergeCell ref="N355:O355"/>
    <mergeCell ref="K347:M347"/>
    <mergeCell ref="N349:O349"/>
    <mergeCell ref="N350:O350"/>
    <mergeCell ref="B368:B370"/>
    <mergeCell ref="C368:D370"/>
    <mergeCell ref="I369:N369"/>
    <mergeCell ref="B301:B303"/>
    <mergeCell ref="E308:F308"/>
    <mergeCell ref="C312:D312"/>
    <mergeCell ref="C315:H315"/>
    <mergeCell ref="C330:D330"/>
    <mergeCell ref="C316:H316"/>
    <mergeCell ref="C322:H322"/>
    <mergeCell ref="E306:F306"/>
    <mergeCell ref="C309:D309"/>
    <mergeCell ref="C323:H323"/>
    <mergeCell ref="C326:D328"/>
    <mergeCell ref="G302:L302"/>
    <mergeCell ref="G327:L327"/>
    <mergeCell ref="G326:I326"/>
    <mergeCell ref="E301:F303"/>
    <mergeCell ref="C320:H320"/>
    <mergeCell ref="E326:E328"/>
    <mergeCell ref="B314:F314"/>
    <mergeCell ref="C317:H317"/>
    <mergeCell ref="B326:B328"/>
    <mergeCell ref="J326:L326"/>
    <mergeCell ref="E368:E370"/>
    <mergeCell ref="C337:D337"/>
    <mergeCell ref="C334:D334"/>
    <mergeCell ref="D287:F287"/>
    <mergeCell ref="C335:D335"/>
    <mergeCell ref="C333:D333"/>
    <mergeCell ref="C332:D332"/>
    <mergeCell ref="E311:F311"/>
    <mergeCell ref="C308:D308"/>
    <mergeCell ref="C321:H321"/>
    <mergeCell ref="C329:D329"/>
    <mergeCell ref="E313:F313"/>
    <mergeCell ref="C318:H318"/>
    <mergeCell ref="E309:F309"/>
    <mergeCell ref="E307:F307"/>
    <mergeCell ref="C304:D304"/>
    <mergeCell ref="C336:D336"/>
    <mergeCell ref="C300:H300"/>
    <mergeCell ref="C295:H295"/>
    <mergeCell ref="C294:H294"/>
    <mergeCell ref="C301:D303"/>
    <mergeCell ref="E304:F304"/>
    <mergeCell ref="H259:J259"/>
    <mergeCell ref="J278:L278"/>
    <mergeCell ref="D278:F280"/>
    <mergeCell ref="D284:F284"/>
    <mergeCell ref="D289:F289"/>
    <mergeCell ref="D270:E270"/>
    <mergeCell ref="C331:D331"/>
    <mergeCell ref="C311:D311"/>
    <mergeCell ref="E310:F310"/>
    <mergeCell ref="C305:D305"/>
    <mergeCell ref="C306:D306"/>
    <mergeCell ref="E305:F305"/>
    <mergeCell ref="D285:F285"/>
    <mergeCell ref="J301:L301"/>
    <mergeCell ref="D262:E262"/>
    <mergeCell ref="D265:E265"/>
    <mergeCell ref="C307:D307"/>
    <mergeCell ref="C313:D313"/>
    <mergeCell ref="E312:F312"/>
    <mergeCell ref="C250:H250"/>
    <mergeCell ref="C251:H251"/>
    <mergeCell ref="C218:E218"/>
    <mergeCell ref="C243:D243"/>
    <mergeCell ref="C242:D242"/>
    <mergeCell ref="C221:E221"/>
    <mergeCell ref="C233:L234"/>
    <mergeCell ref="C229:D229"/>
    <mergeCell ref="J235:L235"/>
    <mergeCell ref="C245:D245"/>
    <mergeCell ref="C163:D163"/>
    <mergeCell ref="C220:E220"/>
    <mergeCell ref="C165:D165"/>
    <mergeCell ref="C216:E216"/>
    <mergeCell ref="C158:D158"/>
    <mergeCell ref="C166:D166"/>
    <mergeCell ref="C164:D164"/>
    <mergeCell ref="C185:E185"/>
    <mergeCell ref="C167:D167"/>
    <mergeCell ref="C184:E184"/>
    <mergeCell ref="C189:J189"/>
    <mergeCell ref="C186:E186"/>
    <mergeCell ref="C177:E177"/>
    <mergeCell ref="C176:E176"/>
    <mergeCell ref="G209:I209"/>
    <mergeCell ref="G190:I190"/>
    <mergeCell ref="G191:L191"/>
    <mergeCell ref="C205:J205"/>
    <mergeCell ref="C214:E214"/>
    <mergeCell ref="J209:L209"/>
    <mergeCell ref="C213:E213"/>
    <mergeCell ref="C215:E215"/>
    <mergeCell ref="C219:E219"/>
    <mergeCell ref="B203:F203"/>
    <mergeCell ref="C75:F75"/>
    <mergeCell ref="C76:F76"/>
    <mergeCell ref="C77:F77"/>
    <mergeCell ref="C78:F78"/>
    <mergeCell ref="B79:F79"/>
    <mergeCell ref="C86:O86"/>
    <mergeCell ref="C105:L105"/>
    <mergeCell ref="B118:B120"/>
    <mergeCell ref="C118:F120"/>
    <mergeCell ref="C91:E91"/>
    <mergeCell ref="C94:E94"/>
    <mergeCell ref="C95:E95"/>
    <mergeCell ref="G118:I118"/>
    <mergeCell ref="C115:L115"/>
    <mergeCell ref="C117:L117"/>
    <mergeCell ref="C92:E92"/>
    <mergeCell ref="C96:E96"/>
    <mergeCell ref="B87:B89"/>
    <mergeCell ref="C87:E89"/>
    <mergeCell ref="J106:L106"/>
    <mergeCell ref="C109:F109"/>
    <mergeCell ref="C113:F113"/>
    <mergeCell ref="C106:F108"/>
    <mergeCell ref="L96:M96"/>
    <mergeCell ref="C557:F557"/>
    <mergeCell ref="C641:H641"/>
    <mergeCell ref="C640:H640"/>
    <mergeCell ref="C630:F630"/>
    <mergeCell ref="C627:F627"/>
    <mergeCell ref="C631:F631"/>
    <mergeCell ref="G624:I624"/>
    <mergeCell ref="C639:H639"/>
    <mergeCell ref="C638:H638"/>
    <mergeCell ref="C634:F634"/>
    <mergeCell ref="C629:F629"/>
    <mergeCell ref="C628:F628"/>
    <mergeCell ref="B591:F591"/>
    <mergeCell ref="E590:F590"/>
    <mergeCell ref="B609:B611"/>
    <mergeCell ref="F613:G613"/>
    <mergeCell ref="C588:D588"/>
    <mergeCell ref="F615:G615"/>
    <mergeCell ref="C587:D587"/>
    <mergeCell ref="C575:D575"/>
    <mergeCell ref="C583:D585"/>
    <mergeCell ref="C603:D603"/>
    <mergeCell ref="C576:D576"/>
    <mergeCell ref="H572:M572"/>
    <mergeCell ref="B583:B585"/>
    <mergeCell ref="C577:D577"/>
    <mergeCell ref="C590:D590"/>
    <mergeCell ref="C597:D599"/>
    <mergeCell ref="E597:F599"/>
    <mergeCell ref="G597:I597"/>
    <mergeCell ref="C578:D578"/>
    <mergeCell ref="E577:G577"/>
    <mergeCell ref="B579:G579"/>
    <mergeCell ref="G584:L584"/>
    <mergeCell ref="J583:L583"/>
    <mergeCell ref="E578:G578"/>
    <mergeCell ref="J597:L597"/>
    <mergeCell ref="E583:F585"/>
    <mergeCell ref="G583:I583"/>
    <mergeCell ref="C586:D586"/>
    <mergeCell ref="C589:D589"/>
    <mergeCell ref="E588:F588"/>
    <mergeCell ref="E586:F586"/>
    <mergeCell ref="E589:F589"/>
    <mergeCell ref="C592:H592"/>
    <mergeCell ref="C574:D574"/>
    <mergeCell ref="C568:H568"/>
    <mergeCell ref="C558:F558"/>
    <mergeCell ref="C555:F555"/>
    <mergeCell ref="C550:F552"/>
    <mergeCell ref="F541:G541"/>
    <mergeCell ref="F540:G540"/>
    <mergeCell ref="C541:D541"/>
    <mergeCell ref="C542:D542"/>
    <mergeCell ref="C540:D540"/>
    <mergeCell ref="G550:I550"/>
    <mergeCell ref="C544:D544"/>
    <mergeCell ref="C562:F562"/>
    <mergeCell ref="C559:F559"/>
    <mergeCell ref="C570:L570"/>
    <mergeCell ref="E571:G573"/>
    <mergeCell ref="C548:L549"/>
    <mergeCell ref="F543:G543"/>
    <mergeCell ref="C560:F560"/>
    <mergeCell ref="C553:F553"/>
    <mergeCell ref="E574:G574"/>
    <mergeCell ref="C561:F561"/>
    <mergeCell ref="B545:G545"/>
    <mergeCell ref="C556:F556"/>
    <mergeCell ref="P168:S168"/>
    <mergeCell ref="Q155:V155"/>
    <mergeCell ref="Q156:S156"/>
    <mergeCell ref="T156:V156"/>
    <mergeCell ref="P88:P89"/>
    <mergeCell ref="D282:F282"/>
    <mergeCell ref="G236:L236"/>
    <mergeCell ref="D264:E264"/>
    <mergeCell ref="D259:E261"/>
    <mergeCell ref="C228:D228"/>
    <mergeCell ref="C241:D241"/>
    <mergeCell ref="D263:E263"/>
    <mergeCell ref="C239:D239"/>
    <mergeCell ref="J118:L118"/>
    <mergeCell ref="C121:F121"/>
    <mergeCell ref="C122:F122"/>
    <mergeCell ref="C134:M134"/>
    <mergeCell ref="C125:F125"/>
    <mergeCell ref="C142:F142"/>
    <mergeCell ref="C126:F126"/>
    <mergeCell ref="C141:F141"/>
    <mergeCell ref="C93:E93"/>
    <mergeCell ref="J135:L135"/>
    <mergeCell ref="C204:J204"/>
    <mergeCell ref="B22:B24"/>
    <mergeCell ref="C43:L43"/>
    <mergeCell ref="C47:G47"/>
    <mergeCell ref="E48:G48"/>
    <mergeCell ref="H48:J48"/>
    <mergeCell ref="C63:N63"/>
    <mergeCell ref="C65:H65"/>
    <mergeCell ref="C69:F69"/>
    <mergeCell ref="C66:F68"/>
    <mergeCell ref="G66:I66"/>
    <mergeCell ref="J66:L66"/>
    <mergeCell ref="C46:U46"/>
    <mergeCell ref="N22:S22"/>
    <mergeCell ref="O29:P29"/>
    <mergeCell ref="O30:P30"/>
    <mergeCell ref="O31:P31"/>
    <mergeCell ref="S23:S24"/>
    <mergeCell ref="C39:L39"/>
    <mergeCell ref="C32:D32"/>
    <mergeCell ref="C33:D33"/>
    <mergeCell ref="C34:D34"/>
    <mergeCell ref="O32:P32"/>
    <mergeCell ref="O34:P34"/>
    <mergeCell ref="Q23:R24"/>
    <mergeCell ref="Q25:R25"/>
    <mergeCell ref="Q26:R26"/>
    <mergeCell ref="N23:N24"/>
    <mergeCell ref="C25:D25"/>
    <mergeCell ref="C26:D26"/>
    <mergeCell ref="C27:D27"/>
    <mergeCell ref="O23:P24"/>
    <mergeCell ref="O25:P25"/>
    <mergeCell ref="O26:P26"/>
    <mergeCell ref="O27:P27"/>
    <mergeCell ref="E23:G23"/>
    <mergeCell ref="C23:D24"/>
    <mergeCell ref="H23:J23"/>
    <mergeCell ref="C70:F70"/>
    <mergeCell ref="L95:M95"/>
    <mergeCell ref="C62:L62"/>
    <mergeCell ref="L100:P100"/>
    <mergeCell ref="D48:D49"/>
    <mergeCell ref="Q34:R34"/>
    <mergeCell ref="Q27:R27"/>
    <mergeCell ref="Q28:R28"/>
    <mergeCell ref="C38:L38"/>
    <mergeCell ref="C36:L36"/>
    <mergeCell ref="C37:L37"/>
    <mergeCell ref="O33:P33"/>
    <mergeCell ref="C29:D29"/>
    <mergeCell ref="B35:D35"/>
    <mergeCell ref="H35:J35"/>
    <mergeCell ref="N35:S35"/>
    <mergeCell ref="O28:P28"/>
    <mergeCell ref="Q29:R29"/>
    <mergeCell ref="Q30:R30"/>
    <mergeCell ref="Q31:R31"/>
    <mergeCell ref="Q32:R32"/>
    <mergeCell ref="Q33:R33"/>
    <mergeCell ref="B66:B68"/>
    <mergeCell ref="P48:Q49"/>
    <mergeCell ref="E6:G6"/>
    <mergeCell ref="E10:F10"/>
    <mergeCell ref="E7:G7"/>
    <mergeCell ref="E9:F9"/>
    <mergeCell ref="G10:H10"/>
    <mergeCell ref="E11:F11"/>
    <mergeCell ref="C19:O19"/>
    <mergeCell ref="G9:J9"/>
    <mergeCell ref="C15:O17"/>
    <mergeCell ref="L97:M97"/>
    <mergeCell ref="L94:M94"/>
    <mergeCell ref="C97:E97"/>
    <mergeCell ref="C98:E98"/>
    <mergeCell ref="P155:P157"/>
    <mergeCell ref="C138:F138"/>
    <mergeCell ref="C127:F127"/>
    <mergeCell ref="C128:F128"/>
    <mergeCell ref="C147:F147"/>
    <mergeCell ref="C145:F145"/>
    <mergeCell ref="B155:B157"/>
    <mergeCell ref="N92:O92"/>
    <mergeCell ref="E155:E157"/>
    <mergeCell ref="F155:F157"/>
    <mergeCell ref="G155:G157"/>
    <mergeCell ref="I155:I157"/>
    <mergeCell ref="B100:E100"/>
    <mergeCell ref="N88:O89"/>
    <mergeCell ref="C149:L149"/>
    <mergeCell ref="J156:L156"/>
    <mergeCell ref="M156:O156"/>
    <mergeCell ref="C103:K103"/>
    <mergeCell ref="B148:F148"/>
    <mergeCell ref="C123:F123"/>
    <mergeCell ref="C124:F124"/>
    <mergeCell ref="B131:F131"/>
    <mergeCell ref="B135:B137"/>
    <mergeCell ref="L93:M93"/>
    <mergeCell ref="N93:O93"/>
    <mergeCell ref="N98:O98"/>
    <mergeCell ref="C146:F146"/>
    <mergeCell ref="C112:F112"/>
    <mergeCell ref="C129:F129"/>
    <mergeCell ref="N94:O94"/>
    <mergeCell ref="H22:M22"/>
    <mergeCell ref="C31:D31"/>
    <mergeCell ref="C28:D28"/>
    <mergeCell ref="C30:D30"/>
    <mergeCell ref="G135:I135"/>
    <mergeCell ref="C143:F143"/>
    <mergeCell ref="F88:K88"/>
    <mergeCell ref="G107:L107"/>
    <mergeCell ref="G136:L136"/>
    <mergeCell ref="B114:F114"/>
    <mergeCell ref="C82:L82"/>
    <mergeCell ref="I87:K87"/>
    <mergeCell ref="K48:M48"/>
    <mergeCell ref="C42:P42"/>
    <mergeCell ref="H47:M47"/>
    <mergeCell ref="N48:O49"/>
    <mergeCell ref="N47:S47"/>
    <mergeCell ref="N55:O55"/>
    <mergeCell ref="R50:S50"/>
    <mergeCell ref="R51:S51"/>
    <mergeCell ref="R52:S52"/>
    <mergeCell ref="R53:S53"/>
    <mergeCell ref="R54:S54"/>
    <mergeCell ref="R55:S55"/>
    <mergeCell ref="C20:K20"/>
    <mergeCell ref="C21:K21"/>
    <mergeCell ref="C22:G22"/>
    <mergeCell ref="C162:D162"/>
    <mergeCell ref="C139:F139"/>
    <mergeCell ref="K23:M23"/>
    <mergeCell ref="C80:L80"/>
    <mergeCell ref="C84:L84"/>
    <mergeCell ref="L98:M98"/>
    <mergeCell ref="L99:M99"/>
    <mergeCell ref="C61:L61"/>
    <mergeCell ref="C40:L40"/>
    <mergeCell ref="B60:D60"/>
    <mergeCell ref="L88:M89"/>
    <mergeCell ref="L90:M90"/>
    <mergeCell ref="L91:M91"/>
    <mergeCell ref="L92:M92"/>
    <mergeCell ref="C140:F140"/>
    <mergeCell ref="C144:F144"/>
    <mergeCell ref="C153:M153"/>
    <mergeCell ref="C152:M152"/>
    <mergeCell ref="B48:B49"/>
    <mergeCell ref="C48:C49"/>
    <mergeCell ref="C41:H41"/>
    <mergeCell ref="C531:L531"/>
    <mergeCell ref="C511:L511"/>
    <mergeCell ref="C519:D519"/>
    <mergeCell ref="C517:D517"/>
    <mergeCell ref="J514:L514"/>
    <mergeCell ref="C520:D520"/>
    <mergeCell ref="C494:K494"/>
    <mergeCell ref="C500:H500"/>
    <mergeCell ref="C501:H501"/>
    <mergeCell ref="C502:H502"/>
    <mergeCell ref="C506:L506"/>
    <mergeCell ref="C529:L529"/>
    <mergeCell ref="C449:D449"/>
    <mergeCell ref="C415:D415"/>
    <mergeCell ref="C417:L417"/>
    <mergeCell ref="C384:H384"/>
    <mergeCell ref="E446:E448"/>
    <mergeCell ref="F446:F448"/>
    <mergeCell ref="G446:G448"/>
    <mergeCell ref="H446:H448"/>
    <mergeCell ref="C435:F435"/>
    <mergeCell ref="C436:F436"/>
    <mergeCell ref="C401:H401"/>
    <mergeCell ref="C398:E398"/>
    <mergeCell ref="C433:F433"/>
    <mergeCell ref="E414:F414"/>
    <mergeCell ref="C403:H403"/>
    <mergeCell ref="G409:L409"/>
    <mergeCell ref="C402:H402"/>
    <mergeCell ref="I446:I448"/>
    <mergeCell ref="G427:L427"/>
    <mergeCell ref="C437:F437"/>
    <mergeCell ref="C419:H419"/>
    <mergeCell ref="C390:E390"/>
    <mergeCell ref="C418:H418"/>
    <mergeCell ref="C412:D412"/>
    <mergeCell ref="N359:S359"/>
    <mergeCell ref="C422:H422"/>
    <mergeCell ref="C421:H421"/>
    <mergeCell ref="C426:F428"/>
    <mergeCell ref="P353:Q353"/>
    <mergeCell ref="Q446:V446"/>
    <mergeCell ref="J447:L447"/>
    <mergeCell ref="M447:O447"/>
    <mergeCell ref="Q447:S447"/>
    <mergeCell ref="T447:V447"/>
    <mergeCell ref="R353:S353"/>
    <mergeCell ref="N353:O353"/>
    <mergeCell ref="C376:D376"/>
    <mergeCell ref="F368:F370"/>
    <mergeCell ref="G371:H371"/>
    <mergeCell ref="C380:D380"/>
    <mergeCell ref="C378:D378"/>
    <mergeCell ref="C375:D375"/>
    <mergeCell ref="C374:D374"/>
    <mergeCell ref="G376:H376"/>
    <mergeCell ref="G377:H377"/>
    <mergeCell ref="C372:D372"/>
    <mergeCell ref="C373:D373"/>
    <mergeCell ref="C363:N363"/>
    <mergeCell ref="B479:B481"/>
    <mergeCell ref="C498:L498"/>
    <mergeCell ref="C499:L499"/>
    <mergeCell ref="C476:L476"/>
    <mergeCell ref="N354:O354"/>
    <mergeCell ref="B408:B409"/>
    <mergeCell ref="P459:S459"/>
    <mergeCell ref="C446:D448"/>
    <mergeCell ref="P446:P448"/>
    <mergeCell ref="C450:D450"/>
    <mergeCell ref="P354:Q354"/>
    <mergeCell ref="R354:S354"/>
    <mergeCell ref="P355:Q355"/>
    <mergeCell ref="R355:S355"/>
    <mergeCell ref="P356:Q356"/>
    <mergeCell ref="R356:S356"/>
    <mergeCell ref="C362:N362"/>
    <mergeCell ref="N357:O357"/>
    <mergeCell ref="P357:Q357"/>
    <mergeCell ref="R357:S357"/>
    <mergeCell ref="N358:O358"/>
    <mergeCell ref="P358:Q358"/>
    <mergeCell ref="R358:S358"/>
    <mergeCell ref="B359:D359"/>
    <mergeCell ref="C252:H252"/>
    <mergeCell ref="C244:D244"/>
    <mergeCell ref="G235:I235"/>
    <mergeCell ref="C223:H223"/>
    <mergeCell ref="B222:F222"/>
    <mergeCell ref="J624:L624"/>
    <mergeCell ref="C624:F626"/>
    <mergeCell ref="C438:F438"/>
    <mergeCell ref="B439:F439"/>
    <mergeCell ref="C528:H528"/>
    <mergeCell ref="C522:D522"/>
    <mergeCell ref="C526:D526"/>
    <mergeCell ref="B571:B573"/>
    <mergeCell ref="C524:D524"/>
    <mergeCell ref="C513:H513"/>
    <mergeCell ref="C581:L582"/>
    <mergeCell ref="E603:F603"/>
    <mergeCell ref="E604:F604"/>
    <mergeCell ref="E576:G576"/>
    <mergeCell ref="C580:I580"/>
    <mergeCell ref="J550:L550"/>
    <mergeCell ref="F537:G537"/>
    <mergeCell ref="C543:D543"/>
    <mergeCell ref="C547:I547"/>
    <mergeCell ref="B209:B211"/>
    <mergeCell ref="C240:D240"/>
    <mergeCell ref="B248:F248"/>
    <mergeCell ref="C246:D246"/>
    <mergeCell ref="C247:D247"/>
    <mergeCell ref="F209:F211"/>
    <mergeCell ref="B235:B237"/>
    <mergeCell ref="C178:E178"/>
    <mergeCell ref="C179:E179"/>
    <mergeCell ref="C181:E181"/>
    <mergeCell ref="C183:E183"/>
    <mergeCell ref="C209:E211"/>
    <mergeCell ref="C227:D227"/>
    <mergeCell ref="C225:D225"/>
    <mergeCell ref="C238:D238"/>
    <mergeCell ref="B190:B192"/>
    <mergeCell ref="C212:E212"/>
    <mergeCell ref="C217:E217"/>
    <mergeCell ref="C226:D226"/>
    <mergeCell ref="P351:Q351"/>
    <mergeCell ref="R351:S351"/>
    <mergeCell ref="N347:O348"/>
    <mergeCell ref="P352:Q352"/>
    <mergeCell ref="N351:O351"/>
    <mergeCell ref="C256:H256"/>
    <mergeCell ref="C254:H254"/>
    <mergeCell ref="C255:H255"/>
    <mergeCell ref="N352:O352"/>
    <mergeCell ref="G259:G261"/>
    <mergeCell ref="G278:I278"/>
    <mergeCell ref="D267:E267"/>
    <mergeCell ref="D269:E269"/>
    <mergeCell ref="B272:G272"/>
    <mergeCell ref="C277:L277"/>
    <mergeCell ref="C278:C280"/>
    <mergeCell ref="B278:B280"/>
    <mergeCell ref="B259:B261"/>
    <mergeCell ref="D266:E266"/>
    <mergeCell ref="D268:E268"/>
    <mergeCell ref="F259:F261"/>
    <mergeCell ref="G279:L279"/>
    <mergeCell ref="H260:M260"/>
    <mergeCell ref="D271:E271"/>
    <mergeCell ref="N346:S346"/>
    <mergeCell ref="P347:Q348"/>
    <mergeCell ref="R347:S348"/>
    <mergeCell ref="P349:Q349"/>
    <mergeCell ref="R349:S349"/>
    <mergeCell ref="P350:Q350"/>
    <mergeCell ref="C347:C348"/>
    <mergeCell ref="H347:J347"/>
    <mergeCell ref="R350:S350"/>
    <mergeCell ref="P50:Q50"/>
    <mergeCell ref="P51:Q51"/>
    <mergeCell ref="P52:Q52"/>
    <mergeCell ref="P53:Q53"/>
    <mergeCell ref="C73:F73"/>
    <mergeCell ref="C74:F74"/>
    <mergeCell ref="G67:L67"/>
    <mergeCell ref="C169:O171"/>
    <mergeCell ref="C173:N173"/>
    <mergeCell ref="C155:D157"/>
    <mergeCell ref="C71:F71"/>
    <mergeCell ref="C72:F72"/>
    <mergeCell ref="C160:D160"/>
    <mergeCell ref="L87:P87"/>
    <mergeCell ref="N96:O96"/>
    <mergeCell ref="C99:E99"/>
    <mergeCell ref="C159:D159"/>
    <mergeCell ref="C135:F137"/>
    <mergeCell ref="N97:O97"/>
    <mergeCell ref="N51:O51"/>
    <mergeCell ref="N52:O52"/>
    <mergeCell ref="N53:O53"/>
    <mergeCell ref="P54:Q54"/>
    <mergeCell ref="P55:Q55"/>
    <mergeCell ref="N54:O54"/>
    <mergeCell ref="G551:L551"/>
    <mergeCell ref="N60:S60"/>
    <mergeCell ref="H60:J60"/>
    <mergeCell ref="C81:L81"/>
    <mergeCell ref="P56:Q56"/>
    <mergeCell ref="P57:Q57"/>
    <mergeCell ref="P58:Q58"/>
    <mergeCell ref="P59:Q59"/>
    <mergeCell ref="R56:S56"/>
    <mergeCell ref="R57:S57"/>
    <mergeCell ref="R58:S58"/>
    <mergeCell ref="R59:S59"/>
    <mergeCell ref="N56:O56"/>
    <mergeCell ref="N57:O57"/>
    <mergeCell ref="N58:O58"/>
    <mergeCell ref="N59:O59"/>
    <mergeCell ref="D281:F281"/>
    <mergeCell ref="C296:H296"/>
    <mergeCell ref="C508:L509"/>
    <mergeCell ref="G119:L119"/>
    <mergeCell ref="F235:F237"/>
    <mergeCell ref="E235:E237"/>
    <mergeCell ref="C235:D237"/>
    <mergeCell ref="M190:M192"/>
    <mergeCell ref="C130:F130"/>
    <mergeCell ref="C507:H507"/>
    <mergeCell ref="C83:L83"/>
    <mergeCell ref="C154:V154"/>
    <mergeCell ref="C111:F111"/>
    <mergeCell ref="C132:L132"/>
    <mergeCell ref="C161:D161"/>
    <mergeCell ref="F180:G180"/>
    <mergeCell ref="C182:E182"/>
    <mergeCell ref="G465:L465"/>
    <mergeCell ref="G480:L480"/>
    <mergeCell ref="F174:G174"/>
    <mergeCell ref="C180:E180"/>
    <mergeCell ref="C224:E224"/>
    <mergeCell ref="C298:H298"/>
    <mergeCell ref="D286:F286"/>
    <mergeCell ref="D290:F290"/>
    <mergeCell ref="C253:H253"/>
    <mergeCell ref="C258:H258"/>
    <mergeCell ref="C275:H275"/>
    <mergeCell ref="R352:S352"/>
    <mergeCell ref="C346:G346"/>
    <mergeCell ref="H346:M346"/>
    <mergeCell ref="R48:S49"/>
    <mergeCell ref="N50:O50"/>
    <mergeCell ref="C273:H273"/>
    <mergeCell ref="C292:H292"/>
    <mergeCell ref="C468:F468"/>
    <mergeCell ref="C469:F469"/>
    <mergeCell ref="C478:L478"/>
    <mergeCell ref="C496:H496"/>
    <mergeCell ref="C505:K505"/>
    <mergeCell ref="C473:H473"/>
    <mergeCell ref="C484:F484"/>
    <mergeCell ref="C485:F485"/>
    <mergeCell ref="C486:F486"/>
    <mergeCell ref="C487:F487"/>
    <mergeCell ref="C488:F488"/>
    <mergeCell ref="B492:F492"/>
    <mergeCell ref="C495:K495"/>
    <mergeCell ref="B291:F291"/>
    <mergeCell ref="D288:F288"/>
    <mergeCell ref="C293:H293"/>
    <mergeCell ref="B426:B428"/>
    <mergeCell ref="C297:H297"/>
    <mergeCell ref="C274:H274"/>
    <mergeCell ref="D283:F283"/>
  </mergeCells>
  <phoneticPr fontId="10" type="noConversion"/>
  <conditionalFormatting sqref="G114:L114">
    <cfRule type="cellIs" dxfId="32" priority="60" stopIfTrue="1" operator="greaterThan">
      <formula>100</formula>
    </cfRule>
  </conditionalFormatting>
  <conditionalFormatting sqref="G591:L591">
    <cfRule type="cellIs" dxfId="31" priority="69" stopIfTrue="1" operator="greaterThan">
      <formula>41</formula>
    </cfRule>
  </conditionalFormatting>
  <conditionalFormatting sqref="G472:L472">
    <cfRule type="cellIs" dxfId="30" priority="62" stopIfTrue="1" operator="greaterThan">
      <formula>246</formula>
    </cfRule>
  </conditionalFormatting>
  <conditionalFormatting sqref="G79:I79">
    <cfRule type="cellIs" dxfId="29" priority="54" stopIfTrue="1" operator="greaterThan">
      <formula>101</formula>
    </cfRule>
  </conditionalFormatting>
  <conditionalFormatting sqref="G605:L605">
    <cfRule type="cellIs" dxfId="28" priority="52" stopIfTrue="1" operator="greaterThan">
      <formula>41</formula>
    </cfRule>
  </conditionalFormatting>
  <conditionalFormatting sqref="G131:I131">
    <cfRule type="cellIs" dxfId="27" priority="51" stopIfTrue="1" operator="greaterThan">
      <formula>100</formula>
    </cfRule>
  </conditionalFormatting>
  <conditionalFormatting sqref="J131:L131">
    <cfRule type="cellIs" dxfId="26" priority="50" stopIfTrue="1" operator="greaterThan">
      <formula>100</formula>
    </cfRule>
  </conditionalFormatting>
  <conditionalFormatting sqref="L148">
    <cfRule type="cellIs" dxfId="25" priority="49" stopIfTrue="1" operator="greaterThan">
      <formula>100</formula>
    </cfRule>
  </conditionalFormatting>
  <conditionalFormatting sqref="G148:I148">
    <cfRule type="cellIs" dxfId="24" priority="48" stopIfTrue="1" operator="greaterThan">
      <formula>100</formula>
    </cfRule>
  </conditionalFormatting>
  <conditionalFormatting sqref="J148:K148">
    <cfRule type="cellIs" dxfId="23" priority="47" stopIfTrue="1" operator="greaterThan">
      <formula>100</formula>
    </cfRule>
  </conditionalFormatting>
  <conditionalFormatting sqref="D658">
    <cfRule type="cellIs" dxfId="22" priority="24" operator="lessThan">
      <formula>100</formula>
    </cfRule>
    <cfRule type="cellIs" dxfId="21" priority="28" operator="lessThan">
      <formula>100</formula>
    </cfRule>
  </conditionalFormatting>
  <conditionalFormatting sqref="D657">
    <cfRule type="cellIs" dxfId="20" priority="26" operator="lessThan">
      <formula>300</formula>
    </cfRule>
    <cfRule type="cellIs" dxfId="19" priority="27" operator="lessThan">
      <formula>300</formula>
    </cfRule>
  </conditionalFormatting>
  <conditionalFormatting sqref="D657:I657">
    <cfRule type="cellIs" dxfId="18" priority="22" operator="lessThan">
      <formula>300</formula>
    </cfRule>
  </conditionalFormatting>
  <conditionalFormatting sqref="D658 E658 F658 G658 H658:I658">
    <cfRule type="cellIs" dxfId="17" priority="21" operator="lessThan">
      <formula>100</formula>
    </cfRule>
  </conditionalFormatting>
  <conditionalFormatting sqref="D656:I656">
    <cfRule type="cellIs" dxfId="16" priority="18" operator="lessThan">
      <formula>300</formula>
    </cfRule>
    <cfRule type="cellIs" dxfId="15" priority="19" operator="lessThan">
      <formula>300</formula>
    </cfRule>
  </conditionalFormatting>
  <conditionalFormatting sqref="F656">
    <cfRule type="cellIs" dxfId="14" priority="15" operator="lessThan">
      <formula>300</formula>
    </cfRule>
  </conditionalFormatting>
  <conditionalFormatting sqref="H656">
    <cfRule type="cellIs" dxfId="13" priority="14" operator="lessThan">
      <formula>300</formula>
    </cfRule>
  </conditionalFormatting>
  <conditionalFormatting sqref="E656">
    <cfRule type="cellIs" dxfId="12" priority="13" operator="lessThan">
      <formula>300</formula>
    </cfRule>
  </conditionalFormatting>
  <conditionalFormatting sqref="E656">
    <cfRule type="cellIs" dxfId="11" priority="12" operator="lessThan">
      <formula>300</formula>
    </cfRule>
  </conditionalFormatting>
  <conditionalFormatting sqref="G656">
    <cfRule type="cellIs" dxfId="10" priority="11" operator="lessThan">
      <formula>300</formula>
    </cfRule>
  </conditionalFormatting>
  <conditionalFormatting sqref="I656">
    <cfRule type="cellIs" dxfId="9" priority="10" operator="lessThan">
      <formula>300</formula>
    </cfRule>
  </conditionalFormatting>
  <conditionalFormatting sqref="D659">
    <cfRule type="cellIs" dxfId="8" priority="8" operator="greaterThan">
      <formula>1600</formula>
    </cfRule>
    <cfRule type="cellIs" dxfId="7" priority="9" operator="greaterThan">
      <formula>1600</formula>
    </cfRule>
  </conditionalFormatting>
  <conditionalFormatting sqref="E659">
    <cfRule type="cellIs" dxfId="6" priority="5" operator="greaterThan">
      <formula>1600</formula>
    </cfRule>
    <cfRule type="cellIs" dxfId="5" priority="6" operator="greaterThan">
      <formula>1600</formula>
    </cfRule>
    <cfRule type="cellIs" dxfId="4" priority="7" operator="greaterThan">
      <formula>1600</formula>
    </cfRule>
  </conditionalFormatting>
  <conditionalFormatting sqref="I659">
    <cfRule type="cellIs" dxfId="3" priority="1" operator="greaterThan">
      <formula>1600</formula>
    </cfRule>
  </conditionalFormatting>
  <conditionalFormatting sqref="F659">
    <cfRule type="cellIs" dxfId="2" priority="4" operator="greaterThan">
      <formula>1600</formula>
    </cfRule>
  </conditionalFormatting>
  <conditionalFormatting sqref="G659">
    <cfRule type="cellIs" dxfId="1" priority="3" operator="greaterThan">
      <formula>1600</formula>
    </cfRule>
  </conditionalFormatting>
  <conditionalFormatting sqref="H659">
    <cfRule type="cellIs" dxfId="0" priority="2" operator="greaterThan">
      <formula>1600</formula>
    </cfRule>
  </conditionalFormatting>
  <dataValidations count="10">
    <dataValidation type="list" allowBlank="1" showInputMessage="1" showErrorMessage="1" sqref="C55:C59">
      <formula1>$Z$51:$Z$55</formula1>
    </dataValidation>
    <dataValidation type="list" allowBlank="1" showInputMessage="1" showErrorMessage="1" sqref="E411:F415 E371:E380 E329:E338 H449:H458 D193:D202 H158:H167">
      <formula1>$AD$157:$AD$161</formula1>
    </dataValidation>
    <dataValidation type="list" allowBlank="1" showInputMessage="1" showErrorMessage="1" sqref="N25:N34">
      <formula1>$AE$25:$AE$33</formula1>
    </dataValidation>
    <dataValidation type="list" allowBlank="1" showInputMessage="1" showErrorMessage="1" sqref="C50:C54">
      <formula1>$Z$51:$Z$57</formula1>
    </dataValidation>
    <dataValidation type="list" allowBlank="1" showInputMessage="1" showErrorMessage="1" sqref="E449:E458 E158:E167">
      <formula1>$AA$151:$AA$154</formula1>
    </dataValidation>
    <dataValidation type="list" allowBlank="1" showInputMessage="1" showErrorMessage="1" sqref="C412:D415">
      <formula1>$T$406:$T$422</formula1>
    </dataValidation>
    <dataValidation type="list" allowBlank="1" showInputMessage="1" showErrorMessage="1" sqref="F193:F202">
      <formula1>$X$190:$X$191</formula1>
    </dataValidation>
    <dataValidation type="list" allowBlank="1" showInputMessage="1" showErrorMessage="1" sqref="F449:F458 F158:F167">
      <formula1>$AB$157:$AB$160</formula1>
    </dataValidation>
    <dataValidation type="list" allowBlank="1" showInputMessage="1" showErrorMessage="1" sqref="G450:G458">
      <formula1>$AC$157:$AC$168</formula1>
    </dataValidation>
    <dataValidation type="list" allowBlank="1" showInputMessage="1" showErrorMessage="1" sqref="G449 G158:G167 F371:F380 E193:E202 C411:D411 F329:F338 C304:D313">
      <formula1>$AC$151:$AC$172</formula1>
    </dataValidation>
  </dataValidations>
  <hyperlinks>
    <hyperlink ref="C661" location="'Centralizator MI-AN 1'!A1" display="Centralizator AN 1'!A1"/>
    <hyperlink ref="C663" location="'Centralizator MI-AN 2'!A1" display="Centralizator AN 2'!A1"/>
    <hyperlink ref="C665" location="'Centralizator MI-AN 3'!A1" display="Centralizator AN 3'!A1"/>
  </hyperlinks>
  <pageMargins left="0.75" right="0.75" top="1" bottom="1" header="0.5" footer="0.5"/>
  <pageSetup paperSize="9" scale="60" orientation="landscape" r:id="rId1"/>
  <headerFooter alignWithMargins="0"/>
  <drawing r:id="rId2"/>
  <legacyDrawing r:id="rId3"/>
  <oleObjects>
    <mc:AlternateContent xmlns:mc="http://schemas.openxmlformats.org/markup-compatibility/2006">
      <mc:Choice Requires="x14">
        <oleObject progId="Word.Document.8" shapeId="1896" r:id="rId4">
          <objectPr defaultSize="0" r:id="rId5">
            <anchor moveWithCells="1">
              <from>
                <xdr:col>1</xdr:col>
                <xdr:colOff>381000</xdr:colOff>
                <xdr:row>645</xdr:row>
                <xdr:rowOff>171450</xdr:rowOff>
              </from>
              <to>
                <xdr:col>10</xdr:col>
                <xdr:colOff>76200</xdr:colOff>
                <xdr:row>650</xdr:row>
                <xdr:rowOff>47625</xdr:rowOff>
              </to>
            </anchor>
          </objectPr>
        </oleObject>
      </mc:Choice>
      <mc:Fallback>
        <oleObject progId="Word.Document.8" shapeId="1896"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32"/>
  <sheetViews>
    <sheetView topLeftCell="C1" zoomScale="90" zoomScaleNormal="90" workbookViewId="0">
      <selection activeCell="O15" sqref="O15"/>
    </sheetView>
  </sheetViews>
  <sheetFormatPr defaultRowHeight="12.75" x14ac:dyDescent="0.2"/>
  <cols>
    <col min="1" max="1" width="5.7109375" customWidth="1"/>
    <col min="15" max="15" width="11.7109375" customWidth="1"/>
    <col min="16" max="16" width="16.28515625" customWidth="1"/>
    <col min="18" max="18" width="12.85546875" customWidth="1"/>
    <col min="22" max="22" width="14.7109375" hidden="1" customWidth="1"/>
  </cols>
  <sheetData>
    <row r="2" spans="2:23" ht="15.75" x14ac:dyDescent="0.25">
      <c r="C2" s="249" t="s">
        <v>358</v>
      </c>
    </row>
    <row r="5" spans="2:23" s="16" customFormat="1" ht="12.75" customHeight="1" x14ac:dyDescent="0.2">
      <c r="C5" s="433" t="s">
        <v>354</v>
      </c>
      <c r="D5" s="433"/>
      <c r="E5" s="433"/>
      <c r="F5" s="433"/>
      <c r="G5" s="433"/>
      <c r="H5" s="433"/>
      <c r="I5" s="433"/>
      <c r="J5" s="433"/>
      <c r="K5" s="433"/>
      <c r="L5" s="433"/>
      <c r="M5" s="433"/>
      <c r="N5" s="433"/>
      <c r="O5" s="614"/>
      <c r="P5" s="614"/>
      <c r="Q5" s="614"/>
      <c r="R5" s="614"/>
    </row>
    <row r="6" spans="2:23" s="16" customFormat="1" ht="15.75" customHeight="1" x14ac:dyDescent="0.2">
      <c r="B6" s="434" t="s">
        <v>28</v>
      </c>
      <c r="C6" s="387" t="s">
        <v>149</v>
      </c>
      <c r="D6" s="439"/>
      <c r="E6" s="439"/>
      <c r="F6" s="439"/>
      <c r="G6" s="439"/>
      <c r="H6" s="388"/>
      <c r="I6" s="427" t="s">
        <v>124</v>
      </c>
      <c r="J6" s="428"/>
      <c r="K6" s="429"/>
      <c r="L6" s="448" t="s">
        <v>125</v>
      </c>
      <c r="M6" s="449"/>
      <c r="N6" s="450"/>
      <c r="O6" s="692" t="s">
        <v>187</v>
      </c>
      <c r="P6" s="693"/>
      <c r="Q6" s="693"/>
      <c r="R6" s="693"/>
      <c r="S6" s="693"/>
      <c r="T6" s="693"/>
      <c r="U6" s="694"/>
    </row>
    <row r="7" spans="2:23" s="16" customFormat="1" ht="14.25" customHeight="1" x14ac:dyDescent="0.2">
      <c r="B7" s="435"/>
      <c r="C7" s="389"/>
      <c r="D7" s="440"/>
      <c r="E7" s="440"/>
      <c r="F7" s="440"/>
      <c r="G7" s="440"/>
      <c r="H7" s="390"/>
      <c r="I7" s="516" t="s">
        <v>142</v>
      </c>
      <c r="J7" s="517"/>
      <c r="K7" s="517"/>
      <c r="L7" s="517"/>
      <c r="M7" s="517"/>
      <c r="N7" s="518"/>
      <c r="O7" s="695" t="s">
        <v>222</v>
      </c>
      <c r="P7" s="696"/>
      <c r="Q7" s="679" t="s">
        <v>214</v>
      </c>
      <c r="R7" s="680"/>
      <c r="S7" s="680"/>
      <c r="T7" s="680"/>
      <c r="U7" s="681"/>
      <c r="V7" s="175" t="s">
        <v>213</v>
      </c>
    </row>
    <row r="8" spans="2:23" s="16" customFormat="1" ht="15" customHeight="1" x14ac:dyDescent="0.2">
      <c r="B8" s="436"/>
      <c r="C8" s="391"/>
      <c r="D8" s="441"/>
      <c r="E8" s="441"/>
      <c r="F8" s="441"/>
      <c r="G8" s="441"/>
      <c r="H8" s="392"/>
      <c r="I8" s="113" t="s">
        <v>111</v>
      </c>
      <c r="J8" s="113" t="s">
        <v>112</v>
      </c>
      <c r="K8" s="113" t="s">
        <v>113</v>
      </c>
      <c r="L8" s="98" t="s">
        <v>111</v>
      </c>
      <c r="M8" s="98" t="s">
        <v>112</v>
      </c>
      <c r="N8" s="112" t="s">
        <v>113</v>
      </c>
      <c r="O8" s="697"/>
      <c r="P8" s="698"/>
      <c r="Q8" s="682"/>
      <c r="R8" s="683"/>
      <c r="S8" s="683"/>
      <c r="T8" s="683"/>
      <c r="U8" s="684"/>
      <c r="V8" s="175" t="s">
        <v>205</v>
      </c>
      <c r="W8" s="142"/>
    </row>
    <row r="9" spans="2:23" s="16" customFormat="1" ht="15" customHeight="1" x14ac:dyDescent="0.2">
      <c r="B9" s="111">
        <v>1</v>
      </c>
      <c r="C9" s="676"/>
      <c r="D9" s="677"/>
      <c r="E9" s="677"/>
      <c r="F9" s="677"/>
      <c r="G9" s="677"/>
      <c r="H9" s="678"/>
      <c r="I9" s="143"/>
      <c r="J9" s="143"/>
      <c r="K9" s="143"/>
      <c r="L9" s="120"/>
      <c r="M9" s="120"/>
      <c r="N9" s="121"/>
      <c r="O9" s="174" t="s">
        <v>188</v>
      </c>
      <c r="P9" s="174" t="str">
        <f>IF(O9="DA",V8,IF(O9="NU",V7,""))</f>
        <v>Sursa finantare:</v>
      </c>
      <c r="Q9" s="685"/>
      <c r="R9" s="686"/>
      <c r="S9" s="686"/>
      <c r="T9" s="686"/>
      <c r="U9" s="687"/>
      <c r="V9" s="175"/>
    </row>
    <row r="10" spans="2:23" s="16" customFormat="1" ht="15" customHeight="1" x14ac:dyDescent="0.2">
      <c r="B10" s="111">
        <v>2</v>
      </c>
      <c r="C10" s="676"/>
      <c r="D10" s="677"/>
      <c r="E10" s="677"/>
      <c r="F10" s="677"/>
      <c r="G10" s="677"/>
      <c r="H10" s="678"/>
      <c r="I10" s="143"/>
      <c r="J10" s="143"/>
      <c r="K10" s="143"/>
      <c r="L10" s="120"/>
      <c r="M10" s="120"/>
      <c r="N10" s="121"/>
      <c r="O10" s="174" t="s">
        <v>189</v>
      </c>
      <c r="P10" s="174" t="str">
        <f>IF(O10="DA", V8, IF(O10="NU", V7,""))</f>
        <v>Nefinantat</v>
      </c>
      <c r="Q10" s="685"/>
      <c r="R10" s="686"/>
      <c r="S10" s="686"/>
      <c r="T10" s="686"/>
      <c r="U10" s="687"/>
      <c r="V10" s="175" t="s">
        <v>188</v>
      </c>
    </row>
    <row r="11" spans="2:23" s="16" customFormat="1" ht="15" customHeight="1" x14ac:dyDescent="0.2">
      <c r="B11" s="111">
        <v>3</v>
      </c>
      <c r="C11" s="676"/>
      <c r="D11" s="677"/>
      <c r="E11" s="677"/>
      <c r="F11" s="677"/>
      <c r="G11" s="677"/>
      <c r="H11" s="678"/>
      <c r="I11" s="143"/>
      <c r="J11" s="143"/>
      <c r="K11" s="143"/>
      <c r="L11" s="120"/>
      <c r="M11" s="120"/>
      <c r="N11" s="121"/>
      <c r="O11" s="174" t="s">
        <v>188</v>
      </c>
      <c r="P11" s="174" t="str">
        <f>IF(O11="DA", V8, IF(O11="NU", V7,""))</f>
        <v>Sursa finantare:</v>
      </c>
      <c r="Q11" s="685"/>
      <c r="R11" s="686"/>
      <c r="S11" s="686"/>
      <c r="T11" s="686"/>
      <c r="U11" s="687"/>
      <c r="V11" s="175" t="s">
        <v>189</v>
      </c>
    </row>
    <row r="12" spans="2:23" s="16" customFormat="1" ht="15" customHeight="1" x14ac:dyDescent="0.2">
      <c r="B12" s="111">
        <v>4</v>
      </c>
      <c r="C12" s="676"/>
      <c r="D12" s="677"/>
      <c r="E12" s="677"/>
      <c r="F12" s="677"/>
      <c r="G12" s="677"/>
      <c r="H12" s="678"/>
      <c r="I12" s="143"/>
      <c r="J12" s="143"/>
      <c r="K12" s="143"/>
      <c r="L12" s="120"/>
      <c r="M12" s="120"/>
      <c r="N12" s="121"/>
      <c r="O12" s="174" t="s">
        <v>188</v>
      </c>
      <c r="P12" s="174" t="str">
        <f>IF(O12="DA", V8, IF(O12="NU", V7,""))</f>
        <v>Sursa finantare:</v>
      </c>
      <c r="Q12" s="685"/>
      <c r="R12" s="686"/>
      <c r="S12" s="686"/>
      <c r="T12" s="686"/>
      <c r="U12" s="687"/>
    </row>
    <row r="13" spans="2:23" s="16" customFormat="1" ht="15" customHeight="1" x14ac:dyDescent="0.2">
      <c r="B13" s="111">
        <v>5</v>
      </c>
      <c r="C13" s="676"/>
      <c r="D13" s="677"/>
      <c r="E13" s="677"/>
      <c r="F13" s="677"/>
      <c r="G13" s="677"/>
      <c r="H13" s="678"/>
      <c r="I13" s="143"/>
      <c r="J13" s="143"/>
      <c r="K13" s="143"/>
      <c r="L13" s="120"/>
      <c r="M13" s="120"/>
      <c r="N13" s="121"/>
      <c r="O13" s="174"/>
      <c r="P13" s="174" t="str">
        <f>IF(O13="DA", V8, IF(O13="NU", V7,""))</f>
        <v/>
      </c>
      <c r="Q13" s="685"/>
      <c r="R13" s="686"/>
      <c r="S13" s="686"/>
      <c r="T13" s="686"/>
      <c r="U13" s="687"/>
    </row>
    <row r="14" spans="2:23" s="16" customFormat="1" ht="15" customHeight="1" x14ac:dyDescent="0.2">
      <c r="B14" s="111">
        <v>6</v>
      </c>
      <c r="C14" s="676"/>
      <c r="D14" s="677"/>
      <c r="E14" s="677"/>
      <c r="F14" s="677"/>
      <c r="G14" s="677"/>
      <c r="H14" s="678"/>
      <c r="I14" s="143"/>
      <c r="J14" s="143"/>
      <c r="K14" s="143"/>
      <c r="L14" s="120"/>
      <c r="M14" s="120"/>
      <c r="N14" s="121"/>
      <c r="O14" s="174"/>
      <c r="P14" s="174" t="str">
        <f>IF(O14="DA", V8, IF(O14="NU", V7,""))</f>
        <v/>
      </c>
      <c r="Q14" s="685"/>
      <c r="R14" s="686"/>
      <c r="S14" s="686"/>
      <c r="T14" s="686"/>
      <c r="U14" s="687"/>
    </row>
    <row r="15" spans="2:23" s="16" customFormat="1" ht="15" customHeight="1" x14ac:dyDescent="0.2">
      <c r="B15" s="111">
        <v>7</v>
      </c>
      <c r="C15" s="676"/>
      <c r="D15" s="677"/>
      <c r="E15" s="677"/>
      <c r="F15" s="677"/>
      <c r="G15" s="677"/>
      <c r="H15" s="678"/>
      <c r="I15" s="143"/>
      <c r="J15" s="143"/>
      <c r="K15" s="143"/>
      <c r="L15" s="120"/>
      <c r="M15" s="120"/>
      <c r="N15" s="121"/>
      <c r="O15" s="174"/>
      <c r="P15" s="174" t="str">
        <f t="shared" ref="P15:P28" si="0">IF(O15="DA", V8, IF(O15="NU", V7,""))</f>
        <v/>
      </c>
      <c r="Q15" s="685"/>
      <c r="R15" s="686"/>
      <c r="S15" s="686"/>
      <c r="T15" s="686"/>
      <c r="U15" s="687"/>
    </row>
    <row r="16" spans="2:23" s="16" customFormat="1" ht="15" customHeight="1" x14ac:dyDescent="0.2">
      <c r="B16" s="111">
        <v>8</v>
      </c>
      <c r="C16" s="676"/>
      <c r="D16" s="677"/>
      <c r="E16" s="677"/>
      <c r="F16" s="677"/>
      <c r="G16" s="677"/>
      <c r="H16" s="678"/>
      <c r="I16" s="143"/>
      <c r="J16" s="143"/>
      <c r="K16" s="143"/>
      <c r="L16" s="120"/>
      <c r="M16" s="120"/>
      <c r="N16" s="121"/>
      <c r="O16" s="174"/>
      <c r="P16" s="174" t="str">
        <f t="shared" si="0"/>
        <v/>
      </c>
      <c r="Q16" s="685"/>
      <c r="R16" s="686"/>
      <c r="S16" s="686"/>
      <c r="T16" s="686"/>
      <c r="U16" s="687"/>
    </row>
    <row r="17" spans="2:24" s="16" customFormat="1" ht="15" customHeight="1" x14ac:dyDescent="0.2">
      <c r="B17" s="111">
        <v>9</v>
      </c>
      <c r="C17" s="676"/>
      <c r="D17" s="677"/>
      <c r="E17" s="677"/>
      <c r="F17" s="677"/>
      <c r="G17" s="677"/>
      <c r="H17" s="678"/>
      <c r="I17" s="143"/>
      <c r="J17" s="143"/>
      <c r="K17" s="143"/>
      <c r="L17" s="120"/>
      <c r="M17" s="120"/>
      <c r="N17" s="121"/>
      <c r="O17" s="174"/>
      <c r="P17" s="174" t="str">
        <f t="shared" si="0"/>
        <v/>
      </c>
      <c r="Q17" s="685"/>
      <c r="R17" s="686"/>
      <c r="S17" s="686"/>
      <c r="T17" s="686"/>
      <c r="U17" s="687"/>
    </row>
    <row r="18" spans="2:24" s="16" customFormat="1" ht="15" customHeight="1" x14ac:dyDescent="0.2">
      <c r="B18" s="111">
        <v>10</v>
      </c>
      <c r="C18" s="676"/>
      <c r="D18" s="677"/>
      <c r="E18" s="677"/>
      <c r="F18" s="677"/>
      <c r="G18" s="677"/>
      <c r="H18" s="678"/>
      <c r="I18" s="143"/>
      <c r="J18" s="143"/>
      <c r="K18" s="143"/>
      <c r="L18" s="120"/>
      <c r="M18" s="120"/>
      <c r="N18" s="121"/>
      <c r="O18" s="174"/>
      <c r="P18" s="174" t="str">
        <f t="shared" si="0"/>
        <v/>
      </c>
      <c r="Q18" s="685"/>
      <c r="R18" s="686"/>
      <c r="S18" s="686"/>
      <c r="T18" s="686"/>
      <c r="U18" s="687"/>
    </row>
    <row r="19" spans="2:24" s="16" customFormat="1" ht="15.75" x14ac:dyDescent="0.25">
      <c r="B19" s="111">
        <v>11</v>
      </c>
      <c r="C19" s="688"/>
      <c r="D19" s="689"/>
      <c r="E19" s="689"/>
      <c r="F19" s="689"/>
      <c r="G19" s="689"/>
      <c r="H19" s="690"/>
      <c r="I19" s="45"/>
      <c r="J19" s="49"/>
      <c r="K19" s="48"/>
      <c r="L19" s="47"/>
      <c r="M19" s="47"/>
      <c r="N19" s="47"/>
      <c r="O19" s="174"/>
      <c r="P19" s="174" t="str">
        <f t="shared" si="0"/>
        <v/>
      </c>
      <c r="Q19" s="685"/>
      <c r="R19" s="686"/>
      <c r="S19" s="686"/>
      <c r="T19" s="686"/>
      <c r="U19" s="687"/>
    </row>
    <row r="20" spans="2:24" s="16" customFormat="1" ht="15.75" x14ac:dyDescent="0.25">
      <c r="B20" s="111">
        <v>12</v>
      </c>
      <c r="C20" s="688"/>
      <c r="D20" s="689"/>
      <c r="E20" s="689"/>
      <c r="F20" s="689"/>
      <c r="G20" s="689"/>
      <c r="H20" s="690"/>
      <c r="I20" s="45"/>
      <c r="J20" s="49"/>
      <c r="K20" s="48"/>
      <c r="L20" s="47"/>
      <c r="M20" s="47"/>
      <c r="N20" s="47"/>
      <c r="O20" s="174"/>
      <c r="P20" s="174" t="str">
        <f t="shared" si="0"/>
        <v/>
      </c>
      <c r="Q20" s="685"/>
      <c r="R20" s="686"/>
      <c r="S20" s="686"/>
      <c r="T20" s="686"/>
      <c r="U20" s="687"/>
    </row>
    <row r="21" spans="2:24" s="16" customFormat="1" ht="15.75" customHeight="1" x14ac:dyDescent="0.25">
      <c r="B21" s="111">
        <v>13</v>
      </c>
      <c r="C21" s="688"/>
      <c r="D21" s="689"/>
      <c r="E21" s="689"/>
      <c r="F21" s="689"/>
      <c r="G21" s="689"/>
      <c r="H21" s="690"/>
      <c r="I21" s="45"/>
      <c r="J21" s="49"/>
      <c r="K21" s="48"/>
      <c r="L21" s="47"/>
      <c r="M21" s="47"/>
      <c r="N21" s="47"/>
      <c r="O21" s="174"/>
      <c r="P21" s="174" t="str">
        <f t="shared" si="0"/>
        <v/>
      </c>
      <c r="Q21" s="685"/>
      <c r="R21" s="686"/>
      <c r="S21" s="686"/>
      <c r="T21" s="686"/>
      <c r="U21" s="687"/>
      <c r="X21" s="65"/>
    </row>
    <row r="22" spans="2:24" s="16" customFormat="1" ht="15.75" x14ac:dyDescent="0.25">
      <c r="B22" s="111">
        <v>14</v>
      </c>
      <c r="C22" s="688"/>
      <c r="D22" s="689"/>
      <c r="E22" s="689"/>
      <c r="F22" s="689"/>
      <c r="G22" s="689"/>
      <c r="H22" s="690"/>
      <c r="I22" s="45"/>
      <c r="J22" s="49"/>
      <c r="K22" s="48"/>
      <c r="L22" s="47"/>
      <c r="M22" s="47"/>
      <c r="N22" s="47"/>
      <c r="O22" s="174"/>
      <c r="P22" s="174" t="str">
        <f t="shared" si="0"/>
        <v/>
      </c>
      <c r="Q22" s="685"/>
      <c r="R22" s="686"/>
      <c r="S22" s="686"/>
      <c r="T22" s="686"/>
      <c r="U22" s="687"/>
      <c r="X22" s="29"/>
    </row>
    <row r="23" spans="2:24" s="16" customFormat="1" ht="15.75" x14ac:dyDescent="0.25">
      <c r="B23" s="111">
        <v>15</v>
      </c>
      <c r="C23" s="688"/>
      <c r="D23" s="689"/>
      <c r="E23" s="689"/>
      <c r="F23" s="689"/>
      <c r="G23" s="689"/>
      <c r="H23" s="690"/>
      <c r="I23" s="45"/>
      <c r="J23" s="49"/>
      <c r="K23" s="48"/>
      <c r="L23" s="47"/>
      <c r="M23" s="47"/>
      <c r="N23" s="47"/>
      <c r="O23" s="174"/>
      <c r="P23" s="174" t="str">
        <f t="shared" si="0"/>
        <v/>
      </c>
      <c r="Q23" s="685"/>
      <c r="R23" s="686"/>
      <c r="S23" s="686"/>
      <c r="T23" s="686"/>
      <c r="U23" s="687"/>
      <c r="X23" s="29"/>
    </row>
    <row r="24" spans="2:24" s="16" customFormat="1" ht="15.75" x14ac:dyDescent="0.25">
      <c r="B24" s="111">
        <v>16</v>
      </c>
      <c r="C24" s="688"/>
      <c r="D24" s="689"/>
      <c r="E24" s="689"/>
      <c r="F24" s="689"/>
      <c r="G24" s="689"/>
      <c r="H24" s="690"/>
      <c r="I24" s="45"/>
      <c r="J24" s="49"/>
      <c r="K24" s="48"/>
      <c r="L24" s="47"/>
      <c r="M24" s="47"/>
      <c r="N24" s="47"/>
      <c r="O24" s="174"/>
      <c r="P24" s="174" t="str">
        <f t="shared" si="0"/>
        <v/>
      </c>
      <c r="Q24" s="685"/>
      <c r="R24" s="686"/>
      <c r="S24" s="686"/>
      <c r="T24" s="686"/>
      <c r="U24" s="687"/>
      <c r="X24" s="29"/>
    </row>
    <row r="25" spans="2:24" s="16" customFormat="1" ht="15.75" x14ac:dyDescent="0.25">
      <c r="B25" s="111">
        <v>17</v>
      </c>
      <c r="C25" s="688"/>
      <c r="D25" s="689"/>
      <c r="E25" s="689"/>
      <c r="F25" s="689"/>
      <c r="G25" s="689"/>
      <c r="H25" s="690"/>
      <c r="I25" s="45"/>
      <c r="J25" s="49"/>
      <c r="K25" s="48"/>
      <c r="L25" s="47"/>
      <c r="M25" s="47"/>
      <c r="N25" s="47"/>
      <c r="O25" s="174"/>
      <c r="P25" s="174" t="str">
        <f t="shared" si="0"/>
        <v/>
      </c>
      <c r="Q25" s="685"/>
      <c r="R25" s="686"/>
      <c r="S25" s="686"/>
      <c r="T25" s="686"/>
      <c r="U25" s="687"/>
      <c r="X25" s="29"/>
    </row>
    <row r="26" spans="2:24" s="16" customFormat="1" ht="15.75" x14ac:dyDescent="0.25">
      <c r="B26" s="111">
        <v>18</v>
      </c>
      <c r="C26" s="688"/>
      <c r="D26" s="689"/>
      <c r="E26" s="689"/>
      <c r="F26" s="689"/>
      <c r="G26" s="689"/>
      <c r="H26" s="690"/>
      <c r="I26" s="45"/>
      <c r="J26" s="49"/>
      <c r="K26" s="48"/>
      <c r="L26" s="47"/>
      <c r="M26" s="47"/>
      <c r="N26" s="47"/>
      <c r="O26" s="174"/>
      <c r="P26" s="174" t="str">
        <f t="shared" si="0"/>
        <v/>
      </c>
      <c r="Q26" s="685"/>
      <c r="R26" s="686"/>
      <c r="S26" s="686"/>
      <c r="T26" s="686"/>
      <c r="U26" s="687"/>
      <c r="X26" s="29"/>
    </row>
    <row r="27" spans="2:24" s="16" customFormat="1" ht="15.75" x14ac:dyDescent="0.25">
      <c r="B27" s="111">
        <v>19</v>
      </c>
      <c r="C27" s="688"/>
      <c r="D27" s="689"/>
      <c r="E27" s="689"/>
      <c r="F27" s="689"/>
      <c r="G27" s="689"/>
      <c r="H27" s="690"/>
      <c r="I27" s="45"/>
      <c r="J27" s="49"/>
      <c r="K27" s="48"/>
      <c r="L27" s="47"/>
      <c r="M27" s="47"/>
      <c r="N27" s="47"/>
      <c r="O27" s="174"/>
      <c r="P27" s="174" t="str">
        <f t="shared" si="0"/>
        <v/>
      </c>
      <c r="Q27" s="685"/>
      <c r="R27" s="686"/>
      <c r="S27" s="686"/>
      <c r="T27" s="686"/>
      <c r="U27" s="687"/>
      <c r="X27" s="29"/>
    </row>
    <row r="28" spans="2:24" s="16" customFormat="1" ht="16.5" customHeight="1" x14ac:dyDescent="0.25">
      <c r="B28" s="111">
        <v>20</v>
      </c>
      <c r="C28" s="688"/>
      <c r="D28" s="689"/>
      <c r="E28" s="689"/>
      <c r="F28" s="689"/>
      <c r="G28" s="689"/>
      <c r="H28" s="690"/>
      <c r="I28" s="45"/>
      <c r="J28" s="49"/>
      <c r="K28" s="48"/>
      <c r="L28" s="47"/>
      <c r="M28" s="47"/>
      <c r="N28" s="47"/>
      <c r="O28" s="174"/>
      <c r="P28" s="174" t="str">
        <f t="shared" si="0"/>
        <v/>
      </c>
      <c r="Q28" s="685"/>
      <c r="R28" s="686"/>
      <c r="S28" s="686"/>
      <c r="T28" s="686"/>
      <c r="U28" s="687"/>
      <c r="X28" s="29"/>
    </row>
    <row r="29" spans="2:24" s="16" customFormat="1" ht="15" customHeight="1" x14ac:dyDescent="0.2">
      <c r="B29" s="337" t="s">
        <v>33</v>
      </c>
      <c r="C29" s="338"/>
      <c r="D29" s="338"/>
      <c r="E29" s="338"/>
      <c r="F29" s="338"/>
      <c r="G29" s="338"/>
      <c r="H29" s="380"/>
      <c r="I29" s="69">
        <f t="shared" ref="I29:N29" si="1">SUM(I19:I28)</f>
        <v>0</v>
      </c>
      <c r="J29" s="69">
        <f t="shared" si="1"/>
        <v>0</v>
      </c>
      <c r="K29" s="69">
        <f t="shared" si="1"/>
        <v>0</v>
      </c>
      <c r="L29" s="70">
        <f t="shared" si="1"/>
        <v>0</v>
      </c>
      <c r="M29" s="70">
        <f t="shared" si="1"/>
        <v>0</v>
      </c>
      <c r="N29" s="71">
        <f t="shared" si="1"/>
        <v>0</v>
      </c>
      <c r="O29" s="337"/>
      <c r="P29" s="338"/>
      <c r="Q29" s="338"/>
      <c r="R29" s="338"/>
      <c r="S29" s="338"/>
      <c r="T29" s="338"/>
      <c r="U29" s="380"/>
    </row>
    <row r="31" spans="2:24" x14ac:dyDescent="0.2">
      <c r="C31" s="691" t="s">
        <v>356</v>
      </c>
      <c r="D31" s="691"/>
      <c r="E31" s="691"/>
      <c r="F31" s="691"/>
      <c r="G31" s="691"/>
      <c r="H31" s="691"/>
      <c r="I31" s="691"/>
      <c r="J31" s="691"/>
    </row>
    <row r="32" spans="2:24" x14ac:dyDescent="0.2">
      <c r="C32" s="691" t="s">
        <v>365</v>
      </c>
      <c r="D32" s="691"/>
      <c r="E32" s="691"/>
      <c r="F32" s="691"/>
      <c r="G32" s="691"/>
      <c r="H32" s="691"/>
      <c r="I32" s="691"/>
      <c r="J32" s="691"/>
      <c r="K32" s="691"/>
      <c r="L32" s="691"/>
    </row>
  </sheetData>
  <mergeCells count="53">
    <mergeCell ref="C32:L32"/>
    <mergeCell ref="O6:U6"/>
    <mergeCell ref="O29:U29"/>
    <mergeCell ref="Q20:U20"/>
    <mergeCell ref="Q21:U21"/>
    <mergeCell ref="Q23:U23"/>
    <mergeCell ref="Q24:U24"/>
    <mergeCell ref="Q25:U25"/>
    <mergeCell ref="Q26:U26"/>
    <mergeCell ref="Q27:U27"/>
    <mergeCell ref="Q28:U28"/>
    <mergeCell ref="O7:P8"/>
    <mergeCell ref="Q15:U15"/>
    <mergeCell ref="Q14:U14"/>
    <mergeCell ref="Q12:U12"/>
    <mergeCell ref="C31:J31"/>
    <mergeCell ref="Q22:U22"/>
    <mergeCell ref="C16:H16"/>
    <mergeCell ref="Q16:U16"/>
    <mergeCell ref="Q17:U17"/>
    <mergeCell ref="Q18:U18"/>
    <mergeCell ref="Q19:U19"/>
    <mergeCell ref="C17:H17"/>
    <mergeCell ref="C18:H18"/>
    <mergeCell ref="B29:H29"/>
    <mergeCell ref="C19:H19"/>
    <mergeCell ref="C21:H21"/>
    <mergeCell ref="C20:H20"/>
    <mergeCell ref="C22:H22"/>
    <mergeCell ref="C23:H23"/>
    <mergeCell ref="C24:H24"/>
    <mergeCell ref="C25:H25"/>
    <mergeCell ref="C27:H27"/>
    <mergeCell ref="C28:H28"/>
    <mergeCell ref="C26:H26"/>
    <mergeCell ref="C14:H14"/>
    <mergeCell ref="C15:H15"/>
    <mergeCell ref="C6:H8"/>
    <mergeCell ref="C9:H9"/>
    <mergeCell ref="C10:H10"/>
    <mergeCell ref="B6:B8"/>
    <mergeCell ref="C11:H11"/>
    <mergeCell ref="C12:H12"/>
    <mergeCell ref="C13:H13"/>
    <mergeCell ref="C5:R5"/>
    <mergeCell ref="I6:K6"/>
    <mergeCell ref="L6:N6"/>
    <mergeCell ref="Q7:U8"/>
    <mergeCell ref="Q10:U10"/>
    <mergeCell ref="Q9:U9"/>
    <mergeCell ref="Q11:U11"/>
    <mergeCell ref="Q13:U13"/>
    <mergeCell ref="I7:N7"/>
  </mergeCells>
  <dataValidations count="1">
    <dataValidation type="list" allowBlank="1" showInputMessage="1" showErrorMessage="1" sqref="O9:O28">
      <formula1>$V$9:$V$11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42"/>
  <sheetViews>
    <sheetView topLeftCell="A7" workbookViewId="0"/>
  </sheetViews>
  <sheetFormatPr defaultRowHeight="12.75" x14ac:dyDescent="0.2"/>
  <cols>
    <col min="1" max="1" width="8.28515625" customWidth="1"/>
    <col min="2" max="2" width="17.5703125" customWidth="1"/>
    <col min="4" max="4" width="8.28515625" customWidth="1"/>
    <col min="5" max="5" width="18.140625" customWidth="1"/>
    <col min="6" max="6" width="17" customWidth="1"/>
    <col min="7" max="7" width="13.7109375" customWidth="1"/>
    <col min="8" max="8" width="14.7109375" customWidth="1"/>
  </cols>
  <sheetData>
    <row r="2" spans="3:10" x14ac:dyDescent="0.2">
      <c r="C2" s="701"/>
      <c r="D2" s="701"/>
      <c r="E2" s="701"/>
      <c r="H2" s="701"/>
      <c r="I2" s="701"/>
    </row>
    <row r="3" spans="3:10" ht="17.25" customHeight="1" x14ac:dyDescent="0.2">
      <c r="C3" s="701"/>
      <c r="D3" s="701"/>
      <c r="E3" s="701"/>
      <c r="H3" s="701"/>
      <c r="I3" s="701"/>
    </row>
    <row r="4" spans="3:10" x14ac:dyDescent="0.2">
      <c r="C4" s="701"/>
      <c r="D4" s="701"/>
      <c r="E4" s="701"/>
      <c r="H4" s="701"/>
      <c r="I4" s="701"/>
    </row>
    <row r="5" spans="3:10" x14ac:dyDescent="0.2">
      <c r="C5" s="701"/>
      <c r="D5" s="701"/>
      <c r="E5" s="701"/>
      <c r="H5" s="701"/>
      <c r="I5" s="701"/>
    </row>
    <row r="6" spans="3:10" x14ac:dyDescent="0.2">
      <c r="C6" s="701"/>
      <c r="D6" s="701"/>
      <c r="E6" s="701"/>
      <c r="H6" s="701"/>
      <c r="I6" s="701"/>
    </row>
    <row r="7" spans="3:10" x14ac:dyDescent="0.2">
      <c r="F7" s="701" t="s">
        <v>88</v>
      </c>
      <c r="G7" s="701"/>
      <c r="H7" s="701"/>
      <c r="I7" s="701"/>
    </row>
    <row r="8" spans="3:10" ht="12.75" customHeight="1" x14ac:dyDescent="0.2">
      <c r="F8" s="701" t="s">
        <v>89</v>
      </c>
      <c r="G8" s="701"/>
      <c r="H8" s="701"/>
      <c r="I8" s="701"/>
    </row>
    <row r="9" spans="3:10" ht="12.75" customHeight="1" x14ac:dyDescent="0.2">
      <c r="F9" s="701" t="s">
        <v>90</v>
      </c>
      <c r="G9" s="701"/>
      <c r="H9" s="701"/>
    </row>
    <row r="10" spans="3:10" ht="12.75" customHeight="1" x14ac:dyDescent="0.2">
      <c r="F10" s="13" t="s">
        <v>91</v>
      </c>
      <c r="G10" s="13"/>
      <c r="H10" s="13"/>
    </row>
    <row r="11" spans="3:10" ht="12.75" customHeight="1" x14ac:dyDescent="0.2">
      <c r="F11" s="13"/>
      <c r="G11" s="13"/>
      <c r="H11" s="13"/>
    </row>
    <row r="12" spans="3:10" ht="15" customHeight="1" x14ac:dyDescent="0.25">
      <c r="E12" s="176" t="s">
        <v>225</v>
      </c>
      <c r="F12" s="702" t="s">
        <v>211</v>
      </c>
      <c r="G12" s="702"/>
      <c r="H12" s="251" t="s">
        <v>212</v>
      </c>
    </row>
    <row r="14" spans="3:10" x14ac:dyDescent="0.2">
      <c r="C14" s="1"/>
      <c r="D14" s="672" t="s">
        <v>351</v>
      </c>
      <c r="E14" s="699"/>
      <c r="F14" s="700"/>
      <c r="G14" s="700"/>
      <c r="H14" s="700"/>
      <c r="I14" s="700"/>
      <c r="J14" s="700"/>
    </row>
    <row r="15" spans="3:10" ht="14.25" x14ac:dyDescent="0.2">
      <c r="C15" s="731" t="s">
        <v>210</v>
      </c>
      <c r="D15" s="732"/>
      <c r="E15" s="732"/>
      <c r="F15" s="1"/>
      <c r="G15" s="1"/>
      <c r="H15" s="1"/>
    </row>
    <row r="16" spans="3:10" ht="14.25" x14ac:dyDescent="0.2">
      <c r="C16" s="1"/>
      <c r="D16" s="12"/>
      <c r="E16" s="6"/>
      <c r="F16" s="1"/>
      <c r="G16" s="1"/>
      <c r="H16" s="1"/>
    </row>
    <row r="17" spans="1:11" ht="14.25" x14ac:dyDescent="0.2">
      <c r="C17" s="1"/>
      <c r="D17" s="12"/>
      <c r="E17" s="6"/>
      <c r="F17" s="1"/>
      <c r="G17" s="1"/>
      <c r="H17" s="1"/>
    </row>
    <row r="18" spans="1:11" ht="12.75" customHeight="1" x14ac:dyDescent="0.2">
      <c r="C18" s="1"/>
      <c r="D18" s="12"/>
      <c r="E18" s="710" t="s">
        <v>92</v>
      </c>
      <c r="F18" s="710"/>
      <c r="G18" s="711" t="str">
        <f>'Macheta I_Plan_Individual'!G9</f>
        <v>Chelaru Julieta Daniela</v>
      </c>
      <c r="H18" s="711"/>
    </row>
    <row r="19" spans="1:11" ht="12.75" customHeight="1" x14ac:dyDescent="0.25">
      <c r="C19" s="1"/>
      <c r="D19" s="5"/>
      <c r="E19" s="710" t="s">
        <v>352</v>
      </c>
      <c r="F19" s="710"/>
      <c r="G19" s="711" t="str">
        <f>'Macheta I_Plan_Individual'!G10</f>
        <v>lector</v>
      </c>
      <c r="H19" s="711"/>
    </row>
    <row r="20" spans="1:11" ht="12.75" customHeight="1" x14ac:dyDescent="0.25">
      <c r="C20" s="1"/>
      <c r="D20" s="5"/>
      <c r="E20" s="710" t="s">
        <v>353</v>
      </c>
      <c r="F20" s="710"/>
      <c r="G20" s="37">
        <f>'Macheta I_Plan_Individual'!G11</f>
        <v>20</v>
      </c>
      <c r="H20" s="15"/>
    </row>
    <row r="21" spans="1:11" x14ac:dyDescent="0.2">
      <c r="C21" s="1"/>
      <c r="D21" s="1"/>
      <c r="E21" s="1"/>
      <c r="F21" s="1"/>
      <c r="G21" s="1"/>
      <c r="H21" s="1"/>
    </row>
    <row r="22" spans="1:11" ht="20.25" customHeight="1" x14ac:dyDescent="0.2">
      <c r="C22" s="703"/>
      <c r="D22" s="704"/>
      <c r="E22" s="705" t="s">
        <v>107</v>
      </c>
      <c r="F22" s="705" t="s">
        <v>108</v>
      </c>
      <c r="G22" s="705" t="s">
        <v>177</v>
      </c>
      <c r="H22" s="708" t="s">
        <v>33</v>
      </c>
      <c r="I22" s="704"/>
    </row>
    <row r="23" spans="1:11" ht="12.75" customHeight="1" x14ac:dyDescent="0.2">
      <c r="C23" s="704"/>
      <c r="D23" s="704"/>
      <c r="E23" s="706"/>
      <c r="F23" s="707"/>
      <c r="G23" s="706"/>
      <c r="H23" s="709"/>
      <c r="I23" s="704"/>
    </row>
    <row r="24" spans="1:11" ht="15" x14ac:dyDescent="0.2">
      <c r="C24" s="742" t="s">
        <v>124</v>
      </c>
      <c r="D24" s="743"/>
      <c r="E24" s="129">
        <f>'Macheta I_Plan_Individual'!D656</f>
        <v>0</v>
      </c>
      <c r="F24" s="129">
        <f>'Macheta I_Plan_Individual'!D657</f>
        <v>0</v>
      </c>
      <c r="G24" s="129">
        <f>'Macheta I_Plan_Individual'!D658</f>
        <v>0</v>
      </c>
      <c r="H24" s="744">
        <f>'Macheta I_Plan_Individual'!D659</f>
        <v>0</v>
      </c>
      <c r="I24" s="745"/>
    </row>
    <row r="25" spans="1:11" ht="15" x14ac:dyDescent="0.2">
      <c r="C25" s="717" t="s">
        <v>125</v>
      </c>
      <c r="D25" s="718"/>
      <c r="E25" s="130">
        <f>'Macheta I_Plan_Individual'!E656</f>
        <v>0</v>
      </c>
      <c r="F25" s="130">
        <f>'Macheta I_Plan_Individual'!E657</f>
        <v>0</v>
      </c>
      <c r="G25" s="130">
        <f>'Macheta I_Plan_Individual'!E658</f>
        <v>0</v>
      </c>
      <c r="H25" s="719">
        <f>'Macheta I_Plan_Individual'!E659</f>
        <v>0</v>
      </c>
      <c r="I25" s="720"/>
    </row>
    <row r="26" spans="1:11" ht="15" x14ac:dyDescent="0.2">
      <c r="C26" s="40"/>
      <c r="D26" s="41"/>
      <c r="E26" s="42"/>
      <c r="F26" s="42"/>
      <c r="G26" s="42"/>
      <c r="H26" s="42"/>
      <c r="I26" s="4"/>
    </row>
    <row r="27" spans="1:11" x14ac:dyDescent="0.2">
      <c r="A27" s="39"/>
      <c r="B27" s="39"/>
      <c r="C27" s="1"/>
      <c r="D27" s="1"/>
      <c r="E27" s="1"/>
      <c r="F27" s="1"/>
      <c r="G27" s="1"/>
      <c r="H27" s="1"/>
    </row>
    <row r="28" spans="1:11" x14ac:dyDescent="0.2">
      <c r="C28" s="1"/>
      <c r="D28" s="1"/>
      <c r="E28" s="1"/>
      <c r="F28" s="1"/>
      <c r="G28" s="1"/>
      <c r="H28" s="1"/>
    </row>
    <row r="29" spans="1:11" ht="20.100000000000001" customHeight="1" x14ac:dyDescent="0.2">
      <c r="B29" s="721" t="s">
        <v>102</v>
      </c>
      <c r="C29" s="722"/>
      <c r="D29" s="712" t="s">
        <v>47</v>
      </c>
      <c r="E29" s="713"/>
      <c r="F29" s="714"/>
      <c r="G29" s="715" t="s">
        <v>48</v>
      </c>
      <c r="H29" s="716"/>
      <c r="I29" s="712" t="s">
        <v>49</v>
      </c>
      <c r="J29" s="725"/>
      <c r="K29" s="726"/>
    </row>
    <row r="30" spans="1:11" ht="20.100000000000001" customHeight="1" x14ac:dyDescent="0.2">
      <c r="B30" s="723"/>
      <c r="C30" s="724"/>
      <c r="D30" s="727"/>
      <c r="E30" s="728"/>
      <c r="F30" s="729"/>
      <c r="G30" s="455"/>
      <c r="H30" s="457"/>
      <c r="I30" s="455"/>
      <c r="J30" s="734"/>
      <c r="K30" s="735"/>
    </row>
    <row r="31" spans="1:11" ht="27" customHeight="1" x14ac:dyDescent="0.2">
      <c r="B31" s="736" t="s">
        <v>215</v>
      </c>
      <c r="C31" s="737"/>
      <c r="D31" s="738"/>
      <c r="E31" s="728"/>
      <c r="F31" s="729"/>
      <c r="G31" s="455"/>
      <c r="H31" s="457"/>
      <c r="I31" s="739"/>
      <c r="J31" s="740"/>
      <c r="K31" s="741"/>
    </row>
    <row r="32" spans="1:11" ht="25.5" customHeight="1" x14ac:dyDescent="0.2">
      <c r="B32" s="736" t="s">
        <v>216</v>
      </c>
      <c r="C32" s="737"/>
      <c r="D32" s="738"/>
      <c r="E32" s="728"/>
      <c r="F32" s="729"/>
      <c r="G32" s="455"/>
      <c r="H32" s="457"/>
      <c r="I32" s="455"/>
      <c r="J32" s="734"/>
      <c r="K32" s="735"/>
    </row>
    <row r="33" spans="2:13" ht="15" x14ac:dyDescent="0.2">
      <c r="E33" s="3"/>
      <c r="F33" s="3"/>
      <c r="G33" s="3"/>
      <c r="H33" s="3"/>
      <c r="I33" s="3"/>
      <c r="J33" s="1"/>
    </row>
    <row r="34" spans="2:13" ht="15" x14ac:dyDescent="0.2">
      <c r="E34" s="3"/>
      <c r="F34" s="14"/>
      <c r="G34" s="3"/>
      <c r="H34" s="3"/>
      <c r="I34" s="3"/>
      <c r="J34" s="1"/>
    </row>
    <row r="35" spans="2:13" x14ac:dyDescent="0.2">
      <c r="B35" s="730" t="s">
        <v>241</v>
      </c>
      <c r="C35" s="730"/>
      <c r="D35" s="730"/>
      <c r="E35" s="730"/>
      <c r="F35" s="730"/>
      <c r="G35" s="730"/>
      <c r="H35" s="730"/>
      <c r="I35" s="730"/>
      <c r="J35" s="730"/>
      <c r="K35" s="730"/>
      <c r="L35" s="730"/>
      <c r="M35" s="730"/>
    </row>
    <row r="36" spans="2:13" x14ac:dyDescent="0.2">
      <c r="B36" s="300" t="s">
        <v>234</v>
      </c>
      <c r="C36" s="300"/>
      <c r="D36" s="300"/>
      <c r="E36" s="300"/>
      <c r="F36" s="300"/>
      <c r="G36" s="300"/>
      <c r="H36" s="300"/>
      <c r="I36" s="300"/>
      <c r="J36" s="300"/>
    </row>
    <row r="37" spans="2:13" x14ac:dyDescent="0.2">
      <c r="C37" s="1"/>
      <c r="D37" s="1"/>
      <c r="E37" s="1"/>
      <c r="F37" s="1"/>
      <c r="G37" s="1"/>
      <c r="H37" s="1"/>
    </row>
    <row r="39" spans="2:13" ht="14.25" x14ac:dyDescent="0.2">
      <c r="C39" s="1"/>
      <c r="D39" s="14"/>
      <c r="E39" s="1"/>
      <c r="F39" s="1"/>
      <c r="G39" s="1"/>
      <c r="H39" s="1"/>
    </row>
    <row r="42" spans="2:13" x14ac:dyDescent="0.2">
      <c r="B42" s="733"/>
      <c r="C42" s="733"/>
      <c r="D42" s="733"/>
      <c r="E42" s="733"/>
      <c r="F42" s="733"/>
      <c r="G42" s="733"/>
      <c r="H42" s="733"/>
      <c r="I42" s="733"/>
      <c r="J42" s="733"/>
      <c r="K42" s="733"/>
      <c r="L42" s="733"/>
    </row>
  </sheetData>
  <mergeCells count="40">
    <mergeCell ref="B35:M35"/>
    <mergeCell ref="C15:E15"/>
    <mergeCell ref="B42:L42"/>
    <mergeCell ref="I30:K30"/>
    <mergeCell ref="B31:C31"/>
    <mergeCell ref="D31:F31"/>
    <mergeCell ref="G31:H31"/>
    <mergeCell ref="I31:K31"/>
    <mergeCell ref="B32:C32"/>
    <mergeCell ref="D32:F32"/>
    <mergeCell ref="G32:H32"/>
    <mergeCell ref="I32:K32"/>
    <mergeCell ref="C24:D24"/>
    <mergeCell ref="H24:I24"/>
    <mergeCell ref="E19:F19"/>
    <mergeCell ref="G19:H19"/>
    <mergeCell ref="D29:F29"/>
    <mergeCell ref="G29:H29"/>
    <mergeCell ref="C25:D25"/>
    <mergeCell ref="H25:I25"/>
    <mergeCell ref="B29:C30"/>
    <mergeCell ref="I29:K29"/>
    <mergeCell ref="D30:F30"/>
    <mergeCell ref="G30:H30"/>
    <mergeCell ref="B36:J36"/>
    <mergeCell ref="D14:J14"/>
    <mergeCell ref="C2:E6"/>
    <mergeCell ref="H2:I6"/>
    <mergeCell ref="F7:I7"/>
    <mergeCell ref="F8:I8"/>
    <mergeCell ref="F9:H9"/>
    <mergeCell ref="F12:G12"/>
    <mergeCell ref="C22:D23"/>
    <mergeCell ref="E22:E23"/>
    <mergeCell ref="F22:F23"/>
    <mergeCell ref="G22:G23"/>
    <mergeCell ref="H22:I23"/>
    <mergeCell ref="E18:F18"/>
    <mergeCell ref="G18:H18"/>
    <mergeCell ref="E20:F20"/>
  </mergeCells>
  <hyperlinks>
    <hyperlink ref="C15" location="Fisa_Plan_Individual!A1" display="Fisa_Plan_Individual!A1"/>
    <hyperlink ref="C15:E15" location="'Macheta I_Plan_Individual'!A1" display="'Macheta I_Plan_Individual'!A1"/>
  </hyperlinks>
  <pageMargins left="0.75" right="0.75" top="1" bottom="1" header="0.5" footer="0.5"/>
  <pageSetup paperSize="9" scale="74"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4"/>
  <sheetViews>
    <sheetView workbookViewId="0"/>
  </sheetViews>
  <sheetFormatPr defaultRowHeight="12.75" x14ac:dyDescent="0.2"/>
  <cols>
    <col min="1" max="1" width="8.28515625" customWidth="1"/>
    <col min="2" max="2" width="17.5703125" customWidth="1"/>
    <col min="4" max="4" width="8.28515625" customWidth="1"/>
    <col min="5" max="5" width="18.140625" customWidth="1"/>
    <col min="6" max="6" width="17" customWidth="1"/>
    <col min="7" max="7" width="13.7109375" customWidth="1"/>
    <col min="8" max="8" width="13.85546875" customWidth="1"/>
  </cols>
  <sheetData>
    <row r="2" spans="3:10" x14ac:dyDescent="0.2">
      <c r="C2" s="701"/>
      <c r="D2" s="701"/>
      <c r="E2" s="701"/>
      <c r="H2" s="701"/>
      <c r="I2" s="701"/>
    </row>
    <row r="3" spans="3:10" ht="17.25" customHeight="1" x14ac:dyDescent="0.2">
      <c r="C3" s="701"/>
      <c r="D3" s="701"/>
      <c r="E3" s="701"/>
      <c r="H3" s="701"/>
      <c r="I3" s="701"/>
    </row>
    <row r="4" spans="3:10" x14ac:dyDescent="0.2">
      <c r="C4" s="701"/>
      <c r="D4" s="701"/>
      <c r="E4" s="701"/>
      <c r="H4" s="701"/>
      <c r="I4" s="701"/>
    </row>
    <row r="5" spans="3:10" x14ac:dyDescent="0.2">
      <c r="C5" s="701"/>
      <c r="D5" s="701"/>
      <c r="E5" s="701"/>
      <c r="H5" s="701"/>
      <c r="I5" s="701"/>
    </row>
    <row r="6" spans="3:10" x14ac:dyDescent="0.2">
      <c r="C6" s="701"/>
      <c r="D6" s="701"/>
      <c r="E6" s="701"/>
      <c r="H6" s="701"/>
      <c r="I6" s="701"/>
    </row>
    <row r="7" spans="3:10" x14ac:dyDescent="0.2">
      <c r="F7" s="701" t="s">
        <v>88</v>
      </c>
      <c r="G7" s="701"/>
      <c r="H7" s="701"/>
      <c r="I7" s="701"/>
    </row>
    <row r="8" spans="3:10" ht="12.75" customHeight="1" x14ac:dyDescent="0.2">
      <c r="F8" s="701" t="s">
        <v>89</v>
      </c>
      <c r="G8" s="701"/>
      <c r="H8" s="701"/>
      <c r="I8" s="701"/>
    </row>
    <row r="9" spans="3:10" ht="12.75" customHeight="1" x14ac:dyDescent="0.2">
      <c r="F9" s="701" t="s">
        <v>90</v>
      </c>
      <c r="G9" s="701"/>
      <c r="H9" s="701"/>
    </row>
    <row r="10" spans="3:10" ht="12.75" customHeight="1" x14ac:dyDescent="0.2">
      <c r="F10" s="13" t="s">
        <v>91</v>
      </c>
      <c r="G10" s="13"/>
      <c r="H10" s="13"/>
    </row>
    <row r="11" spans="3:10" ht="12.75" customHeight="1" x14ac:dyDescent="0.2">
      <c r="F11" s="13"/>
      <c r="G11" s="13"/>
      <c r="H11" s="13"/>
    </row>
    <row r="12" spans="3:10" ht="12.75" customHeight="1" x14ac:dyDescent="0.2">
      <c r="F12" s="13"/>
      <c r="G12" s="13"/>
      <c r="H12" s="13"/>
    </row>
    <row r="13" spans="3:10" ht="15.75" x14ac:dyDescent="0.25">
      <c r="E13" s="176" t="s">
        <v>225</v>
      </c>
      <c r="F13" s="702" t="s">
        <v>226</v>
      </c>
      <c r="G13" s="702"/>
      <c r="H13" s="251" t="s">
        <v>227</v>
      </c>
    </row>
    <row r="14" spans="3:10" ht="15.75" x14ac:dyDescent="0.25">
      <c r="E14" s="176"/>
    </row>
    <row r="15" spans="3:10" ht="15.75" customHeight="1" x14ac:dyDescent="0.2">
      <c r="C15" s="1"/>
      <c r="D15" s="672" t="s">
        <v>351</v>
      </c>
      <c r="E15" s="699"/>
      <c r="F15" s="700"/>
      <c r="G15" s="700"/>
      <c r="H15" s="700"/>
      <c r="I15" s="700"/>
      <c r="J15" s="700"/>
    </row>
    <row r="16" spans="3:10" ht="14.25" x14ac:dyDescent="0.2">
      <c r="C16" s="1"/>
      <c r="D16" s="171"/>
      <c r="E16" s="172"/>
      <c r="F16" s="173"/>
      <c r="G16" s="173"/>
      <c r="H16" s="173"/>
      <c r="I16" s="173"/>
      <c r="J16" s="173"/>
    </row>
    <row r="17" spans="1:11" ht="14.25" x14ac:dyDescent="0.2">
      <c r="C17" s="731" t="s">
        <v>210</v>
      </c>
      <c r="D17" s="732"/>
      <c r="E17" s="732"/>
      <c r="F17" s="1"/>
      <c r="G17" s="1"/>
      <c r="H17" s="1"/>
    </row>
    <row r="18" spans="1:11" ht="14.25" x14ac:dyDescent="0.2">
      <c r="C18" s="1"/>
      <c r="D18" s="12"/>
      <c r="E18" s="6"/>
      <c r="F18" s="1"/>
      <c r="G18" s="1"/>
      <c r="H18" s="1"/>
    </row>
    <row r="19" spans="1:11" ht="14.25" x14ac:dyDescent="0.2">
      <c r="C19" s="1"/>
      <c r="D19" s="12"/>
      <c r="E19" s="6"/>
      <c r="F19" s="1"/>
      <c r="G19" s="1"/>
      <c r="H19" s="1"/>
    </row>
    <row r="20" spans="1:11" ht="12.75" customHeight="1" x14ac:dyDescent="0.2">
      <c r="C20" s="1"/>
      <c r="D20" s="12"/>
      <c r="E20" s="710" t="s">
        <v>92</v>
      </c>
      <c r="F20" s="710"/>
      <c r="G20" s="711" t="str">
        <f>'Macheta I_Plan_Individual'!G9</f>
        <v>Chelaru Julieta Daniela</v>
      </c>
      <c r="H20" s="711"/>
    </row>
    <row r="21" spans="1:11" ht="12.75" customHeight="1" x14ac:dyDescent="0.25">
      <c r="C21" s="1"/>
      <c r="D21" s="5"/>
      <c r="E21" s="710" t="s">
        <v>352</v>
      </c>
      <c r="F21" s="710"/>
      <c r="G21" s="711" t="str">
        <f>'Macheta I_Plan_Individual'!G10</f>
        <v>lector</v>
      </c>
      <c r="H21" s="711"/>
    </row>
    <row r="22" spans="1:11" ht="12.75" customHeight="1" x14ac:dyDescent="0.25">
      <c r="C22" s="1"/>
      <c r="D22" s="5"/>
      <c r="E22" s="710" t="s">
        <v>353</v>
      </c>
      <c r="F22" s="710"/>
      <c r="G22" s="37">
        <f>'Macheta I_Plan_Individual'!G11</f>
        <v>20</v>
      </c>
      <c r="H22" s="15"/>
    </row>
    <row r="23" spans="1:11" x14ac:dyDescent="0.2">
      <c r="C23" s="1"/>
      <c r="D23" s="1"/>
      <c r="E23" s="1"/>
      <c r="F23" s="1"/>
      <c r="G23" s="1"/>
      <c r="H23" s="1"/>
    </row>
    <row r="24" spans="1:11" ht="20.25" customHeight="1" x14ac:dyDescent="0.2">
      <c r="C24" s="703"/>
      <c r="D24" s="704"/>
      <c r="E24" s="705" t="s">
        <v>107</v>
      </c>
      <c r="F24" s="705" t="s">
        <v>108</v>
      </c>
      <c r="G24" s="705" t="s">
        <v>177</v>
      </c>
      <c r="H24" s="708" t="s">
        <v>33</v>
      </c>
      <c r="I24" s="704"/>
    </row>
    <row r="25" spans="1:11" ht="12.75" customHeight="1" x14ac:dyDescent="0.2">
      <c r="C25" s="704"/>
      <c r="D25" s="704"/>
      <c r="E25" s="706"/>
      <c r="F25" s="707"/>
      <c r="G25" s="706"/>
      <c r="H25" s="709"/>
      <c r="I25" s="704"/>
    </row>
    <row r="26" spans="1:11" ht="15" x14ac:dyDescent="0.2">
      <c r="C26" s="742" t="s">
        <v>228</v>
      </c>
      <c r="D26" s="743"/>
      <c r="E26" s="127">
        <f>'Macheta I_Plan_Individual'!F656</f>
        <v>0</v>
      </c>
      <c r="F26" s="127">
        <f>'Macheta I_Plan_Individual'!F657</f>
        <v>0</v>
      </c>
      <c r="G26" s="127">
        <f>'Macheta I_Plan_Individual'!F658</f>
        <v>0</v>
      </c>
      <c r="H26" s="744">
        <f>'Macheta I_Plan_Individual'!F659</f>
        <v>0</v>
      </c>
      <c r="I26" s="745"/>
    </row>
    <row r="27" spans="1:11" ht="15" x14ac:dyDescent="0.2">
      <c r="C27" s="749" t="s">
        <v>125</v>
      </c>
      <c r="D27" s="750"/>
      <c r="E27" s="128">
        <f>'Macheta I_Plan_Individual'!G656</f>
        <v>0</v>
      </c>
      <c r="F27" s="128">
        <f>'Macheta I_Plan_Individual'!G657</f>
        <v>0</v>
      </c>
      <c r="G27" s="128">
        <f>'Macheta I_Plan_Individual'!G658</f>
        <v>0</v>
      </c>
      <c r="H27" s="746">
        <f>'Macheta I_Plan_Individual'!G659</f>
        <v>0</v>
      </c>
      <c r="I27" s="747"/>
    </row>
    <row r="28" spans="1:11" ht="15" x14ac:dyDescent="0.2">
      <c r="C28" s="40"/>
      <c r="D28" s="41"/>
      <c r="E28" s="42"/>
      <c r="F28" s="42"/>
      <c r="G28" s="42"/>
      <c r="H28" s="42"/>
      <c r="I28" s="4"/>
    </row>
    <row r="29" spans="1:11" x14ac:dyDescent="0.2">
      <c r="A29" s="39"/>
      <c r="B29" s="39"/>
      <c r="C29" s="1"/>
      <c r="D29" s="1"/>
      <c r="E29" s="1"/>
      <c r="F29" s="1"/>
      <c r="G29" s="1"/>
      <c r="H29" s="1"/>
    </row>
    <row r="30" spans="1:11" x14ac:dyDescent="0.2">
      <c r="C30" s="1"/>
      <c r="D30" s="1"/>
      <c r="E30" s="1"/>
      <c r="F30" s="1"/>
      <c r="G30" s="1"/>
      <c r="H30" s="1"/>
    </row>
    <row r="31" spans="1:11" ht="27" customHeight="1" x14ac:dyDescent="0.2">
      <c r="B31" s="721" t="s">
        <v>102</v>
      </c>
      <c r="C31" s="722"/>
      <c r="D31" s="712" t="s">
        <v>47</v>
      </c>
      <c r="E31" s="713"/>
      <c r="F31" s="714"/>
      <c r="G31" s="715" t="s">
        <v>48</v>
      </c>
      <c r="H31" s="716"/>
      <c r="I31" s="712" t="s">
        <v>49</v>
      </c>
      <c r="J31" s="725"/>
      <c r="K31" s="726"/>
    </row>
    <row r="32" spans="1:11" ht="37.5" customHeight="1" x14ac:dyDescent="0.2">
      <c r="B32" s="723"/>
      <c r="C32" s="724"/>
      <c r="D32" s="727"/>
      <c r="E32" s="728"/>
      <c r="F32" s="729"/>
      <c r="G32" s="455"/>
      <c r="H32" s="457"/>
      <c r="I32" s="455"/>
      <c r="J32" s="734"/>
      <c r="K32" s="735"/>
    </row>
    <row r="33" spans="2:13" ht="27" customHeight="1" x14ac:dyDescent="0.2">
      <c r="B33" s="736" t="s">
        <v>229</v>
      </c>
      <c r="C33" s="737"/>
      <c r="D33" s="738"/>
      <c r="E33" s="728"/>
      <c r="F33" s="729"/>
      <c r="G33" s="455"/>
      <c r="H33" s="457"/>
      <c r="I33" s="739"/>
      <c r="J33" s="740"/>
      <c r="K33" s="741"/>
    </row>
    <row r="34" spans="2:13" ht="25.5" customHeight="1" x14ac:dyDescent="0.2">
      <c r="B34" s="736" t="s">
        <v>216</v>
      </c>
      <c r="C34" s="737"/>
      <c r="D34" s="738"/>
      <c r="E34" s="728"/>
      <c r="F34" s="729"/>
      <c r="G34" s="455"/>
      <c r="H34" s="457"/>
      <c r="I34" s="455"/>
      <c r="J34" s="734"/>
      <c r="K34" s="735"/>
    </row>
    <row r="35" spans="2:13" ht="15" x14ac:dyDescent="0.2">
      <c r="E35" s="3"/>
      <c r="F35" s="3"/>
      <c r="G35" s="3"/>
      <c r="H35" s="3"/>
      <c r="I35" s="3"/>
      <c r="J35" s="1"/>
    </row>
    <row r="36" spans="2:13" ht="15" x14ac:dyDescent="0.2">
      <c r="E36" s="3"/>
      <c r="F36" s="14"/>
      <c r="G36" s="3"/>
      <c r="H36" s="3"/>
      <c r="I36" s="3"/>
      <c r="J36" s="1"/>
    </row>
    <row r="37" spans="2:13" ht="15.75" customHeight="1" x14ac:dyDescent="0.2">
      <c r="B37" s="730" t="s">
        <v>241</v>
      </c>
      <c r="C37" s="730"/>
      <c r="D37" s="730"/>
      <c r="E37" s="730"/>
      <c r="F37" s="730"/>
      <c r="G37" s="730"/>
      <c r="H37" s="730"/>
      <c r="I37" s="730"/>
      <c r="J37" s="730"/>
      <c r="K37" s="730"/>
      <c r="L37" s="730"/>
      <c r="M37" s="730"/>
    </row>
    <row r="38" spans="2:13" ht="15.75" customHeight="1" x14ac:dyDescent="0.2">
      <c r="B38" s="300" t="s">
        <v>235</v>
      </c>
      <c r="C38" s="748"/>
      <c r="D38" s="748"/>
      <c r="E38" s="748"/>
      <c r="F38" s="748"/>
      <c r="G38" s="748"/>
      <c r="H38" s="748"/>
      <c r="I38" s="748"/>
      <c r="J38" s="748"/>
      <c r="K38" s="748"/>
    </row>
    <row r="39" spans="2:13" x14ac:dyDescent="0.2">
      <c r="C39" s="1"/>
      <c r="D39" s="1"/>
      <c r="E39" s="1"/>
      <c r="F39" s="1"/>
      <c r="G39" s="1"/>
      <c r="H39" s="1"/>
    </row>
    <row r="41" spans="2:13" ht="14.25" x14ac:dyDescent="0.2">
      <c r="C41" s="1"/>
      <c r="D41" s="14"/>
      <c r="E41" s="1"/>
      <c r="F41" s="1"/>
      <c r="G41" s="1"/>
      <c r="H41" s="1"/>
    </row>
    <row r="44" spans="2:13" x14ac:dyDescent="0.2">
      <c r="B44" s="733"/>
      <c r="C44" s="733"/>
      <c r="D44" s="733"/>
      <c r="E44" s="733"/>
      <c r="F44" s="733"/>
      <c r="G44" s="733"/>
      <c r="H44" s="733"/>
      <c r="I44" s="733"/>
      <c r="J44" s="733"/>
      <c r="K44" s="733"/>
      <c r="L44" s="733"/>
    </row>
  </sheetData>
  <mergeCells count="40">
    <mergeCell ref="B37:M37"/>
    <mergeCell ref="B38:K38"/>
    <mergeCell ref="C17:E17"/>
    <mergeCell ref="B44:L44"/>
    <mergeCell ref="I32:K32"/>
    <mergeCell ref="B33:C33"/>
    <mergeCell ref="D33:F33"/>
    <mergeCell ref="G33:H33"/>
    <mergeCell ref="I33:K33"/>
    <mergeCell ref="B34:C34"/>
    <mergeCell ref="D34:F34"/>
    <mergeCell ref="G34:H34"/>
    <mergeCell ref="I34:K34"/>
    <mergeCell ref="C26:D26"/>
    <mergeCell ref="H26:I26"/>
    <mergeCell ref="C27:D27"/>
    <mergeCell ref="H27:I27"/>
    <mergeCell ref="B31:C32"/>
    <mergeCell ref="D31:F31"/>
    <mergeCell ref="G31:H31"/>
    <mergeCell ref="I31:K31"/>
    <mergeCell ref="D32:F32"/>
    <mergeCell ref="G32:H32"/>
    <mergeCell ref="E20:F20"/>
    <mergeCell ref="G20:H20"/>
    <mergeCell ref="E21:F21"/>
    <mergeCell ref="G21:H21"/>
    <mergeCell ref="E22:F22"/>
    <mergeCell ref="C24:D25"/>
    <mergeCell ref="E24:E25"/>
    <mergeCell ref="F24:F25"/>
    <mergeCell ref="G24:G25"/>
    <mergeCell ref="H24:I25"/>
    <mergeCell ref="D15:J15"/>
    <mergeCell ref="C2:E6"/>
    <mergeCell ref="H2:I6"/>
    <mergeCell ref="F7:I7"/>
    <mergeCell ref="F8:I8"/>
    <mergeCell ref="F9:H9"/>
    <mergeCell ref="F13:G13"/>
  </mergeCells>
  <hyperlinks>
    <hyperlink ref="C17" location="Fisa_Plan_Individual!A1" display="Fisa_Plan_Individual!A1"/>
    <hyperlink ref="C17:E17" location="'Macheta I_Plan_Individual'!A1" display="'Macheta I_Plan_Individual'!A1"/>
  </hyperlinks>
  <pageMargins left="0.75" right="0.75" top="1" bottom="1" header="0.5" footer="0.5"/>
  <pageSetup paperSize="9" scale="8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1"/>
  <sheetViews>
    <sheetView topLeftCell="A19" workbookViewId="0"/>
  </sheetViews>
  <sheetFormatPr defaultRowHeight="12.75" x14ac:dyDescent="0.2"/>
  <cols>
    <col min="1" max="1" width="8.28515625" customWidth="1"/>
    <col min="2" max="2" width="17.5703125" customWidth="1"/>
    <col min="4" max="4" width="8.28515625" customWidth="1"/>
    <col min="5" max="5" width="18.140625" customWidth="1"/>
    <col min="6" max="6" width="17" customWidth="1"/>
    <col min="7" max="7" width="13.7109375" customWidth="1"/>
    <col min="8" max="8" width="12.85546875" customWidth="1"/>
  </cols>
  <sheetData>
    <row r="2" spans="3:10" x14ac:dyDescent="0.2">
      <c r="C2" s="701"/>
      <c r="D2" s="701"/>
      <c r="E2" s="701"/>
      <c r="H2" s="701"/>
      <c r="I2" s="701"/>
    </row>
    <row r="3" spans="3:10" ht="17.25" customHeight="1" x14ac:dyDescent="0.2">
      <c r="C3" s="701"/>
      <c r="D3" s="701"/>
      <c r="E3" s="701"/>
      <c r="H3" s="701"/>
      <c r="I3" s="701"/>
    </row>
    <row r="4" spans="3:10" x14ac:dyDescent="0.2">
      <c r="C4" s="701"/>
      <c r="D4" s="701"/>
      <c r="E4" s="701"/>
      <c r="H4" s="701"/>
      <c r="I4" s="701"/>
    </row>
    <row r="5" spans="3:10" x14ac:dyDescent="0.2">
      <c r="C5" s="701"/>
      <c r="D5" s="701"/>
      <c r="E5" s="701"/>
      <c r="H5" s="701"/>
      <c r="I5" s="701"/>
    </row>
    <row r="6" spans="3:10" x14ac:dyDescent="0.2">
      <c r="C6" s="701"/>
      <c r="D6" s="701"/>
      <c r="E6" s="701"/>
      <c r="H6" s="701"/>
      <c r="I6" s="701"/>
    </row>
    <row r="7" spans="3:10" x14ac:dyDescent="0.2">
      <c r="F7" s="701" t="s">
        <v>88</v>
      </c>
      <c r="G7" s="701"/>
      <c r="H7" s="701"/>
      <c r="I7" s="701"/>
    </row>
    <row r="8" spans="3:10" ht="12.75" customHeight="1" x14ac:dyDescent="0.2">
      <c r="F8" s="701" t="s">
        <v>89</v>
      </c>
      <c r="G8" s="701"/>
      <c r="H8" s="701"/>
      <c r="I8" s="701"/>
    </row>
    <row r="9" spans="3:10" ht="12.75" customHeight="1" x14ac:dyDescent="0.2">
      <c r="F9" s="701" t="s">
        <v>90</v>
      </c>
      <c r="G9" s="701"/>
      <c r="H9" s="701"/>
    </row>
    <row r="10" spans="3:10" ht="12.75" customHeight="1" x14ac:dyDescent="0.2">
      <c r="F10" s="13" t="s">
        <v>91</v>
      </c>
      <c r="G10" s="13"/>
      <c r="H10" s="13"/>
    </row>
    <row r="11" spans="3:10" ht="12.75" customHeight="1" x14ac:dyDescent="0.2">
      <c r="F11" s="13"/>
      <c r="G11" s="13"/>
      <c r="H11" s="13"/>
    </row>
    <row r="13" spans="3:10" ht="15.75" x14ac:dyDescent="0.25">
      <c r="E13" s="176" t="s">
        <v>225</v>
      </c>
      <c r="F13" s="702" t="s">
        <v>230</v>
      </c>
      <c r="G13" s="702"/>
      <c r="H13" s="176" t="s">
        <v>231</v>
      </c>
    </row>
    <row r="14" spans="3:10" ht="15.75" x14ac:dyDescent="0.25">
      <c r="E14" s="176"/>
      <c r="F14" s="178"/>
      <c r="G14" s="178"/>
      <c r="H14" s="177"/>
    </row>
    <row r="15" spans="3:10" ht="12.75" customHeight="1" x14ac:dyDescent="0.2">
      <c r="C15" s="1"/>
      <c r="D15" s="672" t="s">
        <v>351</v>
      </c>
      <c r="E15" s="699"/>
      <c r="F15" s="700"/>
      <c r="G15" s="700"/>
      <c r="H15" s="700"/>
      <c r="I15" s="700"/>
      <c r="J15" s="700"/>
    </row>
    <row r="16" spans="3:10" ht="14.25" x14ac:dyDescent="0.2">
      <c r="C16" s="731" t="s">
        <v>210</v>
      </c>
      <c r="D16" s="732"/>
      <c r="E16" s="732"/>
      <c r="F16" s="1"/>
      <c r="G16" s="1"/>
      <c r="H16" s="1"/>
    </row>
    <row r="17" spans="1:11" ht="14.25" x14ac:dyDescent="0.2">
      <c r="C17" s="1"/>
      <c r="D17" s="12"/>
      <c r="E17" s="6"/>
      <c r="F17" s="1"/>
      <c r="G17" s="1"/>
      <c r="H17" s="1"/>
    </row>
    <row r="18" spans="1:11" ht="14.25" x14ac:dyDescent="0.2">
      <c r="C18" s="1"/>
      <c r="D18" s="12"/>
      <c r="E18" s="6"/>
      <c r="F18" s="1"/>
      <c r="G18" s="1"/>
      <c r="H18" s="1"/>
    </row>
    <row r="19" spans="1:11" ht="12.75" customHeight="1" x14ac:dyDescent="0.2">
      <c r="C19" s="1"/>
      <c r="D19" s="12"/>
      <c r="E19" s="710" t="s">
        <v>92</v>
      </c>
      <c r="F19" s="710"/>
      <c r="G19" s="711" t="str">
        <f>'Macheta I_Plan_Individual'!G9</f>
        <v>Chelaru Julieta Daniela</v>
      </c>
      <c r="H19" s="711"/>
    </row>
    <row r="20" spans="1:11" ht="12.75" customHeight="1" x14ac:dyDescent="0.25">
      <c r="C20" s="1"/>
      <c r="D20" s="5"/>
      <c r="E20" s="710" t="s">
        <v>352</v>
      </c>
      <c r="F20" s="710"/>
      <c r="G20" s="711" t="str">
        <f>'Macheta I_Plan_Individual'!G10</f>
        <v>lector</v>
      </c>
      <c r="H20" s="711"/>
    </row>
    <row r="21" spans="1:11" ht="12.75" customHeight="1" x14ac:dyDescent="0.25">
      <c r="C21" s="1"/>
      <c r="D21" s="5"/>
      <c r="E21" s="710" t="s">
        <v>353</v>
      </c>
      <c r="F21" s="710"/>
      <c r="G21" s="37">
        <f>'Macheta I_Plan_Individual'!G11</f>
        <v>20</v>
      </c>
      <c r="H21" s="15"/>
    </row>
    <row r="22" spans="1:11" x14ac:dyDescent="0.2">
      <c r="C22" s="1"/>
      <c r="D22" s="1"/>
      <c r="E22" s="1"/>
      <c r="F22" s="1"/>
      <c r="G22" s="1"/>
      <c r="H22" s="1"/>
    </row>
    <row r="23" spans="1:11" ht="20.25" customHeight="1" x14ac:dyDescent="0.2">
      <c r="C23" s="703"/>
      <c r="D23" s="704"/>
      <c r="E23" s="705" t="s">
        <v>107</v>
      </c>
      <c r="F23" s="705" t="s">
        <v>108</v>
      </c>
      <c r="G23" s="705" t="s">
        <v>177</v>
      </c>
      <c r="H23" s="708" t="s">
        <v>33</v>
      </c>
      <c r="I23" s="704"/>
    </row>
    <row r="24" spans="1:11" x14ac:dyDescent="0.2">
      <c r="C24" s="704"/>
      <c r="D24" s="704"/>
      <c r="E24" s="706"/>
      <c r="F24" s="707"/>
      <c r="G24" s="706"/>
      <c r="H24" s="709"/>
      <c r="I24" s="704"/>
    </row>
    <row r="25" spans="1:11" ht="15" x14ac:dyDescent="0.2">
      <c r="C25" s="753" t="s">
        <v>124</v>
      </c>
      <c r="D25" s="754"/>
      <c r="E25" s="131">
        <f>'Macheta I_Plan_Individual'!H656</f>
        <v>0</v>
      </c>
      <c r="F25" s="131">
        <f>'Macheta I_Plan_Individual'!H657</f>
        <v>0</v>
      </c>
      <c r="G25" s="131">
        <f>'Macheta I_Plan_Individual'!H658</f>
        <v>0</v>
      </c>
      <c r="H25" s="751">
        <f>'Macheta I_Plan_Individual'!H659</f>
        <v>0</v>
      </c>
      <c r="I25" s="752"/>
    </row>
    <row r="26" spans="1:11" ht="15" x14ac:dyDescent="0.2">
      <c r="C26" s="717" t="s">
        <v>125</v>
      </c>
      <c r="D26" s="718"/>
      <c r="E26" s="130">
        <f>'Macheta I_Plan_Individual'!I656</f>
        <v>0</v>
      </c>
      <c r="F26" s="130">
        <f>'Macheta I_Plan_Individual'!I657</f>
        <v>0</v>
      </c>
      <c r="G26" s="130">
        <f>'Macheta I_Plan_Individual'!I658</f>
        <v>0</v>
      </c>
      <c r="H26" s="719">
        <f>'Macheta I_Plan_Individual'!I659</f>
        <v>0</v>
      </c>
      <c r="I26" s="720"/>
    </row>
    <row r="27" spans="1:11" ht="15" x14ac:dyDescent="0.2">
      <c r="C27" s="40"/>
      <c r="D27" s="41"/>
      <c r="E27" s="42"/>
      <c r="F27" s="42"/>
      <c r="G27" s="42"/>
      <c r="H27" s="42"/>
      <c r="I27" s="4"/>
    </row>
    <row r="28" spans="1:11" x14ac:dyDescent="0.2">
      <c r="A28" s="39"/>
      <c r="B28" s="39"/>
      <c r="C28" s="1"/>
      <c r="D28" s="1"/>
      <c r="E28" s="1"/>
      <c r="F28" s="1"/>
      <c r="G28" s="1"/>
      <c r="H28" s="1"/>
    </row>
    <row r="29" spans="1:11" x14ac:dyDescent="0.2">
      <c r="C29" s="1"/>
      <c r="D29" s="1"/>
      <c r="E29" s="1"/>
      <c r="F29" s="1"/>
      <c r="G29" s="1"/>
      <c r="H29" s="1"/>
    </row>
    <row r="30" spans="1:11" ht="30" customHeight="1" x14ac:dyDescent="0.2">
      <c r="B30" s="721" t="s">
        <v>223</v>
      </c>
      <c r="C30" s="722"/>
      <c r="D30" s="712" t="s">
        <v>47</v>
      </c>
      <c r="E30" s="713"/>
      <c r="F30" s="714"/>
      <c r="G30" s="715" t="s">
        <v>48</v>
      </c>
      <c r="H30" s="716"/>
      <c r="I30" s="712" t="s">
        <v>49</v>
      </c>
      <c r="J30" s="725"/>
      <c r="K30" s="726"/>
    </row>
    <row r="31" spans="1:11" ht="30" customHeight="1" x14ac:dyDescent="0.2">
      <c r="B31" s="723"/>
      <c r="C31" s="724"/>
      <c r="D31" s="727"/>
      <c r="E31" s="728"/>
      <c r="F31" s="729"/>
      <c r="G31" s="455"/>
      <c r="H31" s="457"/>
      <c r="I31" s="455"/>
      <c r="J31" s="734"/>
      <c r="K31" s="735"/>
    </row>
    <row r="32" spans="1:11" ht="30" customHeight="1" x14ac:dyDescent="0.2">
      <c r="B32" s="736" t="s">
        <v>232</v>
      </c>
      <c r="C32" s="737"/>
      <c r="D32" s="738"/>
      <c r="E32" s="728"/>
      <c r="F32" s="729"/>
      <c r="G32" s="455"/>
      <c r="H32" s="457"/>
      <c r="I32" s="739"/>
      <c r="J32" s="740"/>
      <c r="K32" s="741"/>
    </row>
    <row r="33" spans="2:13" ht="30" customHeight="1" x14ac:dyDescent="0.2">
      <c r="B33" s="736" t="s">
        <v>224</v>
      </c>
      <c r="C33" s="737"/>
      <c r="D33" s="738"/>
      <c r="E33" s="728"/>
      <c r="F33" s="729"/>
      <c r="G33" s="455"/>
      <c r="H33" s="457"/>
      <c r="I33" s="455"/>
      <c r="J33" s="734"/>
      <c r="K33" s="735"/>
    </row>
    <row r="34" spans="2:13" ht="15" x14ac:dyDescent="0.2">
      <c r="E34" s="3"/>
      <c r="F34" s="3"/>
      <c r="G34" s="3"/>
      <c r="H34" s="3"/>
      <c r="I34" s="3"/>
      <c r="J34" s="1"/>
    </row>
    <row r="35" spans="2:13" ht="15" x14ac:dyDescent="0.2">
      <c r="E35" s="3"/>
      <c r="F35" s="14"/>
      <c r="G35" s="3"/>
      <c r="H35" s="3"/>
      <c r="I35" s="3"/>
      <c r="J35" s="1"/>
    </row>
    <row r="36" spans="2:13" x14ac:dyDescent="0.2">
      <c r="B36" s="730" t="s">
        <v>241</v>
      </c>
      <c r="C36" s="730"/>
      <c r="D36" s="730"/>
      <c r="E36" s="730"/>
      <c r="F36" s="730"/>
      <c r="G36" s="730"/>
      <c r="H36" s="730"/>
      <c r="I36" s="730"/>
      <c r="J36" s="730"/>
      <c r="K36" s="730"/>
      <c r="L36" s="730"/>
      <c r="M36" s="730"/>
    </row>
    <row r="37" spans="2:13" x14ac:dyDescent="0.2">
      <c r="B37" s="300" t="s">
        <v>233</v>
      </c>
      <c r="C37" s="300"/>
      <c r="D37" s="300"/>
      <c r="E37" s="300"/>
      <c r="F37" s="300"/>
      <c r="G37" s="300"/>
      <c r="H37" s="300"/>
      <c r="I37" s="300"/>
      <c r="J37" s="300"/>
    </row>
    <row r="38" spans="2:13" x14ac:dyDescent="0.2">
      <c r="C38" s="1"/>
      <c r="D38" s="1"/>
      <c r="E38" s="1"/>
      <c r="F38" s="1"/>
      <c r="G38" s="1"/>
      <c r="H38" s="1"/>
    </row>
    <row r="40" spans="2:13" ht="14.25" x14ac:dyDescent="0.2">
      <c r="C40" s="1"/>
      <c r="D40" s="14"/>
      <c r="E40" s="1"/>
      <c r="F40" s="1"/>
      <c r="G40" s="1"/>
      <c r="H40" s="1"/>
    </row>
    <row r="43" spans="2:13" x14ac:dyDescent="0.2">
      <c r="B43" s="733"/>
      <c r="C43" s="733"/>
      <c r="D43" s="733"/>
      <c r="E43" s="733"/>
      <c r="F43" s="733"/>
      <c r="G43" s="733"/>
      <c r="H43" s="733"/>
      <c r="I43" s="733"/>
      <c r="J43" s="733"/>
      <c r="K43" s="733"/>
      <c r="L43" s="733"/>
    </row>
    <row r="81" spans="3:3" x14ac:dyDescent="0.2">
      <c r="C81" s="132"/>
    </row>
  </sheetData>
  <mergeCells count="40">
    <mergeCell ref="B36:M36"/>
    <mergeCell ref="B37:J37"/>
    <mergeCell ref="B43:L43"/>
    <mergeCell ref="G20:H20"/>
    <mergeCell ref="E21:F21"/>
    <mergeCell ref="H25:I25"/>
    <mergeCell ref="C25:D25"/>
    <mergeCell ref="B32:C32"/>
    <mergeCell ref="B33:C33"/>
    <mergeCell ref="G31:H31"/>
    <mergeCell ref="I31:K31"/>
    <mergeCell ref="G33:H33"/>
    <mergeCell ref="I33:K33"/>
    <mergeCell ref="D30:F30"/>
    <mergeCell ref="D31:F31"/>
    <mergeCell ref="G32:H32"/>
    <mergeCell ref="I32:K32"/>
    <mergeCell ref="D32:F32"/>
    <mergeCell ref="D33:F33"/>
    <mergeCell ref="E23:E24"/>
    <mergeCell ref="E19:F19"/>
    <mergeCell ref="C23:D24"/>
    <mergeCell ref="G19:H19"/>
    <mergeCell ref="E20:F20"/>
    <mergeCell ref="I30:K30"/>
    <mergeCell ref="G30:H30"/>
    <mergeCell ref="B30:C31"/>
    <mergeCell ref="C2:E6"/>
    <mergeCell ref="H2:I6"/>
    <mergeCell ref="F7:I7"/>
    <mergeCell ref="F8:I8"/>
    <mergeCell ref="H26:I26"/>
    <mergeCell ref="C16:E16"/>
    <mergeCell ref="F13:G13"/>
    <mergeCell ref="C26:D26"/>
    <mergeCell ref="F9:H9"/>
    <mergeCell ref="F23:F24"/>
    <mergeCell ref="G23:G24"/>
    <mergeCell ref="H23:I24"/>
    <mergeCell ref="D15:J15"/>
  </mergeCells>
  <phoneticPr fontId="10" type="noConversion"/>
  <hyperlinks>
    <hyperlink ref="C16" location="Fisa_Plan_Individual!A1" display="Fisa_Plan_Individual!A1"/>
    <hyperlink ref="C16:E16" location="'Macheta I_Plan_Individual'!A1" display="'Macheta I_Plan_Individual'!A1"/>
  </hyperlinks>
  <pageMargins left="0.75" right="0.75" top="1" bottom="1" header="0.5" footer="0.5"/>
  <pageSetup paperSize="9" scale="80" orientation="landscape" r:id="rId1"/>
  <headerFooter alignWithMargins="0"/>
  <cellWatches>
    <cellWatch r="C2"/>
  </cellWatche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Informatii utile</vt:lpstr>
      <vt:lpstr>Macheta I_Plan_Individual</vt:lpstr>
      <vt:lpstr>Alte activitati academice</vt:lpstr>
      <vt:lpstr>Centralizator MI-AN 1</vt:lpstr>
      <vt:lpstr>Centralizator MI-AN 2</vt:lpstr>
      <vt:lpstr>Centralizator MI-AN 3</vt:lpstr>
    </vt:vector>
  </TitlesOfParts>
  <Company>UBB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Infochim</dc:creator>
  <cp:lastModifiedBy>Admitere2</cp:lastModifiedBy>
  <cp:lastPrinted>2020-07-23T12:36:30Z</cp:lastPrinted>
  <dcterms:created xsi:type="dcterms:W3CDTF">2017-03-12T10:35:26Z</dcterms:created>
  <dcterms:modified xsi:type="dcterms:W3CDTF">2022-02-09T12:47:38Z</dcterms:modified>
</cp:coreProperties>
</file>